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BDS_data" sheetId="1" state="visible" r:id="rId2"/>
    <sheet name="plant_dynamics" sheetId="2" state="visible" r:id="rId3"/>
    <sheet name="entry_exit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<sst xmlns="http://schemas.openxmlformats.org/spreadsheetml/2006/main" count="1667" uniqueCount="100">
  <si>
    <t xml:space="preserve">Country: USA</t>
  </si>
  <si>
    <t xml:space="preserve">Unit of Analysis: Active Establishments*</t>
  </si>
  <si>
    <t xml:space="preserve">Source: Longitudinal Business Database 1977-2014</t>
  </si>
  <si>
    <t xml:space="preserve">*Establishment activity is defined by the existence of March 12 employment</t>
  </si>
  <si>
    <t xml:space="preserve">1977</t>
  </si>
  <si>
    <t xml:space="preserve">Estab Age</t>
  </si>
  <si>
    <t xml:space="preserve">Firms</t>
  </si>
  <si>
    <t xml:space="preserve">Estabs</t>
  </si>
  <si>
    <t xml:space="preserve">Emp</t>
  </si>
  <si>
    <t xml:space="preserve">Denom</t>
  </si>
  <si>
    <t xml:space="preserve">Estabs_Entry</t>
  </si>
  <si>
    <t xml:space="preserve">Estabs_Entry_Rate</t>
  </si>
  <si>
    <t xml:space="preserve">Estabs_Exit</t>
  </si>
  <si>
    <t xml:space="preserve">Estabs_Exit_Rate</t>
  </si>
  <si>
    <t xml:space="preserve">Job_Creation</t>
  </si>
  <si>
    <t xml:space="preserve">Job_Creation_Births</t>
  </si>
  <si>
    <t xml:space="preserve">Job_Creation_Continuers</t>
  </si>
  <si>
    <t xml:space="preserve">Job_Creation_Rate_Births</t>
  </si>
  <si>
    <t xml:space="preserve">Job_Creation_Rate</t>
  </si>
  <si>
    <t xml:space="preserve">Job_Destruction</t>
  </si>
  <si>
    <t xml:space="preserve">Job_Destruction_Deaths</t>
  </si>
  <si>
    <t xml:space="preserve">Job_Destruction_Continuers</t>
  </si>
  <si>
    <t xml:space="preserve">Job_Destruction_Rate_Deaths</t>
  </si>
  <si>
    <t xml:space="preserve">Job_Destruction_Rate</t>
  </si>
  <si>
    <t xml:space="preserve">Net_Job_Creation</t>
  </si>
  <si>
    <t xml:space="preserve">Net_Job_Creation_Rate</t>
  </si>
  <si>
    <t xml:space="preserve">Reallocation_Rate</t>
  </si>
  <si>
    <t xml:space="preserve">Firmdeath_Firms</t>
  </si>
  <si>
    <t xml:space="preserve">Firmdeath_Estabs</t>
  </si>
  <si>
    <t xml:space="preserve">Firmdeath_Emp</t>
  </si>
  <si>
    <t xml:space="preserve">a) 0</t>
  </si>
  <si>
    <t xml:space="preserve">b) 1</t>
  </si>
  <si>
    <t xml:space="preserve">c) 2</t>
  </si>
  <si>
    <t xml:space="preserve">d) 3</t>
  </si>
  <si>
    <t xml:space="preserve">e) 4</t>
  </si>
  <si>
    <t xml:space="preserve">f) 5</t>
  </si>
  <si>
    <t xml:space="preserve">g) 6-10</t>
  </si>
  <si>
    <t xml:space="preserve">h) 11-15</t>
  </si>
  <si>
    <t xml:space="preserve">i) 16-20</t>
  </si>
  <si>
    <t xml:space="preserve">j) 21-25</t>
  </si>
  <si>
    <t xml:space="preserve">k) 26+</t>
  </si>
  <si>
    <t xml:space="preserve">l) Left Censored</t>
  </si>
  <si>
    <t xml:space="preserve">m) ALL</t>
  </si>
  <si>
    <t xml:space="preserve">1978</t>
  </si>
  <si>
    <t xml:space="preserve">1979</t>
  </si>
  <si>
    <t xml:space="preserve">1980</t>
  </si>
  <si>
    <t xml:space="preserve">1981</t>
  </si>
  <si>
    <t xml:space="preserve">1982</t>
  </si>
  <si>
    <t xml:space="preserve">1983</t>
  </si>
  <si>
    <t xml:space="preserve">1984</t>
  </si>
  <si>
    <t xml:space="preserve">1985</t>
  </si>
  <si>
    <t xml:space="preserve">1986</t>
  </si>
  <si>
    <t xml:space="preserve">1987</t>
  </si>
  <si>
    <t xml:space="preserve">1988</t>
  </si>
  <si>
    <t xml:space="preserve">1989</t>
  </si>
  <si>
    <t xml:space="preserve">1990</t>
  </si>
  <si>
    <t xml:space="preserve">1991</t>
  </si>
  <si>
    <t xml:space="preserve">1992</t>
  </si>
  <si>
    <t xml:space="preserve">1993</t>
  </si>
  <si>
    <t xml:space="preserve">Exit</t>
  </si>
  <si>
    <t xml:space="preserve">Entry</t>
  </si>
  <si>
    <t xml:space="preserve">MG</t>
  </si>
  <si>
    <t xml:space="preserve">1994</t>
  </si>
  <si>
    <t xml:space="preserve">1995</t>
  </si>
  <si>
    <t xml:space="preserve">1996</t>
  </si>
  <si>
    <t xml:space="preserve">1997</t>
  </si>
  <si>
    <t xml:space="preserve">1998</t>
  </si>
  <si>
    <t xml:space="preserve">1999</t>
  </si>
  <si>
    <t xml:space="preserve">2000</t>
  </si>
  <si>
    <t xml:space="preserve">2001</t>
  </si>
  <si>
    <t xml:space="preserve">2002</t>
  </si>
  <si>
    <t xml:space="preserve">year</t>
  </si>
  <si>
    <t xml:space="preserve">Avg Emp</t>
  </si>
  <si>
    <t xml:space="preserve">Exit Rate</t>
  </si>
  <si>
    <t xml:space="preserve">Emp_Share</t>
  </si>
  <si>
    <t xml:space="preserve">2003</t>
  </si>
  <si>
    <t xml:space="preserve">2004</t>
  </si>
  <si>
    <t xml:space="preserve">D</t>
  </si>
  <si>
    <t xml:space="preserve">2005</t>
  </si>
  <si>
    <t xml:space="preserve">2006</t>
  </si>
  <si>
    <t xml:space="preserve">2007</t>
  </si>
  <si>
    <t xml:space="preserve">2008</t>
  </si>
  <si>
    <t xml:space="preserve">2009</t>
  </si>
  <si>
    <t xml:space="preserve">2010</t>
  </si>
  <si>
    <t xml:space="preserve">2011</t>
  </si>
  <si>
    <t xml:space="preserve">2012</t>
  </si>
  <si>
    <t xml:space="preserve">2013</t>
  </si>
  <si>
    <t xml:space="preserve">2014</t>
  </si>
  <si>
    <t xml:space="preserve">2015</t>
  </si>
  <si>
    <t xml:space="preserve">ALL</t>
  </si>
  <si>
    <t xml:space="preserve">1996-2013</t>
  </si>
  <si>
    <t xml:space="preserve">2006-2013</t>
  </si>
  <si>
    <t xml:space="preserve">1996-2005</t>
  </si>
  <si>
    <t xml:space="preserve">group</t>
  </si>
  <si>
    <t xml:space="preserve">order</t>
  </si>
  <si>
    <t xml:space="preserve">Avg_Emp_prov</t>
  </si>
  <si>
    <t xml:space="preserve">Exit_Rate_prov</t>
  </si>
  <si>
    <t xml:space="preserve">Emp_Share_prov</t>
  </si>
  <si>
    <t xml:space="preserve">entry_rate_US</t>
  </si>
  <si>
    <t xml:space="preserve">exit_rate_US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</si>
</sst>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O597"/>
  <sheetViews>
    <sheetView showFormulas="false" showGridLines="true" showRowColHeaders="true" showZeros="true" rightToLeft="false" tabSelected="false" showOutlineSymbols="true" defaultGridColor="true" view="normal" topLeftCell="R512" colorId="64" zoomScale="75" zoomScaleNormal="75" zoomScalePageLayoutView="100" workbookViewId="0">
      <selection pane="topLeft" activeCell="AH596" activeCellId="0" sqref="AH596"/>
    </sheetView>
  </sheetViews>
  <sheetFormatPr defaultRowHeight="12.8" outlineLevelRow="0" outlineLevelCol="0"/>
  <cols>
    <col collapsed="false" customWidth="true" hidden="false" outlineLevel="0" max="1" min="1" style="0" width="16.71"/>
    <col collapsed="false" customWidth="true" hidden="false" outlineLevel="0" max="4" min="2" style="0" width="10.71"/>
    <col collapsed="false" customWidth="true" hidden="false" outlineLevel="0" max="5" min="5" style="0" width="9.29"/>
    <col collapsed="false" customWidth="true" hidden="false" outlineLevel="0" max="6" min="6" style="0" width="14.28"/>
    <col collapsed="false" customWidth="true" hidden="false" outlineLevel="0" max="7" min="7" style="0" width="18.8"/>
    <col collapsed="false" customWidth="true" hidden="false" outlineLevel="0" max="8" min="8" style="0" width="13.29"/>
    <col collapsed="false" customWidth="true" hidden="false" outlineLevel="0" max="9" min="9" style="0" width="17.48"/>
    <col collapsed="false" customWidth="true" hidden="false" outlineLevel="0" max="10" min="10" style="0" width="14.28"/>
    <col collapsed="false" customWidth="true" hidden="false" outlineLevel="0" max="11" min="11" style="0" width="14.86"/>
    <col collapsed="false" customWidth="true" hidden="false" outlineLevel="0" max="12" min="12" style="0" width="15"/>
    <col collapsed="false" customWidth="true" hidden="false" outlineLevel="0" max="13" min="13" style="0" width="14.86"/>
    <col collapsed="false" customWidth="true" hidden="false" outlineLevel="0" max="14" min="14" style="0" width="14.15"/>
    <col collapsed="false" customWidth="true" hidden="false" outlineLevel="0" max="15" min="15" style="0" width="17.58"/>
    <col collapsed="false" customWidth="true" hidden="false" outlineLevel="0" max="18" min="16" style="0" width="17.42"/>
    <col collapsed="false" customWidth="true" hidden="false" outlineLevel="0" max="19" min="19" style="0" width="17.29"/>
    <col collapsed="false" customWidth="true" hidden="false" outlineLevel="0" max="20" min="20" style="0" width="10.42"/>
    <col collapsed="false" customWidth="true" hidden="false" outlineLevel="0" max="21" min="21" style="0" width="10.71"/>
    <col collapsed="false" customWidth="true" hidden="false" outlineLevel="0" max="22" min="22" style="0" width="14.01"/>
    <col collapsed="false" customWidth="true" hidden="false" outlineLevel="0" max="23" min="23" style="0" width="11.29"/>
    <col collapsed="false" customWidth="true" hidden="false" outlineLevel="0" max="24" min="24" style="0" width="10.71"/>
    <col collapsed="false" customWidth="true" hidden="false" outlineLevel="0" max="25" min="25" style="0" width="10.99"/>
    <col collapsed="false" customWidth="true" hidden="false" outlineLevel="0" max="26" min="26" style="0" width="8.67"/>
    <col collapsed="false" customWidth="true" hidden="false" outlineLevel="0" max="30" min="27" style="1" width="8.67"/>
    <col collapsed="false" customWidth="true" hidden="false" outlineLevel="0" max="31" min="31" style="1" width="11.28"/>
    <col collapsed="false" customWidth="true" hidden="false" outlineLevel="0" max="34" min="32" style="1" width="8.67"/>
    <col collapsed="false" customWidth="true" hidden="false" outlineLevel="0" max="37" min="35" style="0" width="8.67"/>
    <col collapsed="false" customWidth="true" hidden="false" outlineLevel="0" max="38" min="38" style="0" width="10.15"/>
    <col collapsed="false" customWidth="true" hidden="false" outlineLevel="0" max="1025" min="39" style="0" width="8.67"/>
  </cols>
  <sheetData>
    <row r="1" customFormat="false" ht="12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8" hidden="false" customHeight="fals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12.8" hidden="false" customHeight="false" outlineLevel="0" collapsed="false">
      <c r="A3" s="2" t="s">
        <v>2</v>
      </c>
      <c r="B3" s="2"/>
      <c r="C3" s="2"/>
      <c r="D3" s="2"/>
      <c r="E3" s="2"/>
      <c r="F3" s="2"/>
      <c r="G3" s="2"/>
    </row>
    <row r="4" customFormat="false" ht="12.8" hidden="false" customHeight="false" outlineLevel="0" collapsed="false">
      <c r="A4" s="2" t="s">
        <v>3</v>
      </c>
      <c r="B4" s="2"/>
      <c r="C4" s="2"/>
      <c r="D4" s="2"/>
      <c r="E4" s="2"/>
      <c r="F4" s="2"/>
      <c r="G4" s="2"/>
    </row>
    <row r="5" customFormat="false" ht="12.8" hidden="false" customHeight="false" outlineLevel="0" collapsed="false">
      <c r="A5" s="2"/>
      <c r="B5" s="2"/>
      <c r="C5" s="2"/>
      <c r="D5" s="2"/>
      <c r="E5" s="2"/>
      <c r="F5" s="2"/>
      <c r="G5" s="2"/>
    </row>
    <row r="6" customFormat="false" ht="12.8" hidden="false" customHeight="false" outlineLevel="0" collapsed="false">
      <c r="A6" s="2"/>
      <c r="B6" s="2"/>
      <c r="C6" s="2"/>
      <c r="D6" s="2"/>
      <c r="E6" s="2"/>
      <c r="F6" s="2"/>
      <c r="G6" s="2"/>
    </row>
    <row r="7" customFormat="false" ht="12.8" hidden="false" customHeight="false" outlineLevel="0" collapsed="false">
      <c r="A7" s="2"/>
      <c r="B7" s="2"/>
      <c r="C7" s="2"/>
      <c r="D7" s="2"/>
      <c r="E7" s="2"/>
      <c r="F7" s="2"/>
      <c r="G7" s="2"/>
    </row>
    <row r="8" customFormat="false" ht="12.8" hidden="false" customHeight="false" outlineLevel="0" collapsed="false">
      <c r="C8" s="0" t="s">
        <v>4</v>
      </c>
    </row>
    <row r="9" customFormat="false" ht="12.8" hidden="false" customHeight="false" outlineLevel="0" collapsed="false">
      <c r="A9" s="0" t="s">
        <v>5</v>
      </c>
      <c r="B9" s="0" t="s">
        <v>6</v>
      </c>
      <c r="C9" s="0" t="s">
        <v>7</v>
      </c>
      <c r="D9" s="0" t="s">
        <v>8</v>
      </c>
      <c r="E9" s="0" t="s">
        <v>9</v>
      </c>
      <c r="F9" s="0" t="s">
        <v>10</v>
      </c>
      <c r="G9" s="0" t="s">
        <v>11</v>
      </c>
      <c r="H9" s="0" t="s">
        <v>12</v>
      </c>
      <c r="I9" s="0" t="s">
        <v>13</v>
      </c>
      <c r="J9" s="0" t="s">
        <v>14</v>
      </c>
      <c r="K9" s="0" t="s">
        <v>15</v>
      </c>
      <c r="L9" s="0" t="s">
        <v>16</v>
      </c>
      <c r="M9" s="0" t="s">
        <v>17</v>
      </c>
      <c r="N9" s="0" t="s">
        <v>18</v>
      </c>
      <c r="O9" s="0" t="s">
        <v>19</v>
      </c>
      <c r="P9" s="0" t="s">
        <v>20</v>
      </c>
      <c r="Q9" s="0" t="s">
        <v>21</v>
      </c>
      <c r="R9" s="0" t="s">
        <v>22</v>
      </c>
      <c r="S9" s="0" t="s">
        <v>23</v>
      </c>
      <c r="T9" s="0" t="s">
        <v>24</v>
      </c>
      <c r="U9" s="0" t="s">
        <v>25</v>
      </c>
      <c r="V9" s="0" t="s">
        <v>26</v>
      </c>
      <c r="W9" s="0" t="s">
        <v>27</v>
      </c>
      <c r="X9" s="0" t="s">
        <v>28</v>
      </c>
      <c r="Y9" s="0" t="s">
        <v>29</v>
      </c>
    </row>
    <row r="10" customFormat="false" ht="12.8" hidden="false" customHeight="false" outlineLevel="0" collapsed="false">
      <c r="A10" s="0" t="s">
        <v>30</v>
      </c>
      <c r="B10" s="0" t="n">
        <v>598023</v>
      </c>
      <c r="C10" s="0" t="n">
        <v>713144</v>
      </c>
      <c r="D10" s="0" t="n">
        <v>6039857</v>
      </c>
      <c r="E10" s="0" t="n">
        <v>3110406</v>
      </c>
      <c r="F10" s="0" t="n">
        <v>697749</v>
      </c>
      <c r="G10" s="0" t="n">
        <v>195.7</v>
      </c>
      <c r="H10" s="0" t="n">
        <v>0</v>
      </c>
      <c r="I10" s="0" t="n">
        <v>0</v>
      </c>
      <c r="J10" s="0" t="n">
        <v>5858902</v>
      </c>
      <c r="K10" s="0" t="n">
        <v>5858902</v>
      </c>
      <c r="L10" s="0" t="n">
        <v>0</v>
      </c>
      <c r="M10" s="0" t="n">
        <v>188.4</v>
      </c>
      <c r="N10" s="0" t="n">
        <v>188.4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5858902</v>
      </c>
      <c r="U10" s="0" t="n">
        <v>188.4</v>
      </c>
      <c r="V10" s="0" t="n">
        <v>0</v>
      </c>
    </row>
    <row r="11" customFormat="false" ht="12.8" hidden="false" customHeight="false" outlineLevel="0" collapsed="false">
      <c r="A11" s="0" t="s">
        <v>31</v>
      </c>
    </row>
    <row r="12" customFormat="false" ht="12.8" hidden="false" customHeight="false" outlineLevel="0" collapsed="false">
      <c r="A12" s="0" t="s">
        <v>32</v>
      </c>
    </row>
    <row r="13" customFormat="false" ht="12.8" hidden="false" customHeight="false" outlineLevel="0" collapsed="false">
      <c r="A13" s="0" t="s">
        <v>33</v>
      </c>
    </row>
    <row r="14" customFormat="false" ht="12.8" hidden="false" customHeight="false" outlineLevel="0" collapsed="false">
      <c r="A14" s="0" t="s">
        <v>34</v>
      </c>
    </row>
    <row r="15" customFormat="false" ht="12.8" hidden="false" customHeight="false" outlineLevel="0" collapsed="false">
      <c r="A15" s="0" t="s">
        <v>35</v>
      </c>
    </row>
    <row r="16" customFormat="false" ht="12.8" hidden="false" customHeight="false" outlineLevel="0" collapsed="false">
      <c r="A16" s="0" t="s">
        <v>36</v>
      </c>
    </row>
    <row r="17" customFormat="false" ht="12.8" hidden="false" customHeight="false" outlineLevel="0" collapsed="false">
      <c r="A17" s="0" t="s">
        <v>37</v>
      </c>
    </row>
    <row r="18" customFormat="false" ht="12.8" hidden="false" customHeight="false" outlineLevel="0" collapsed="false">
      <c r="A18" s="0" t="s">
        <v>38</v>
      </c>
    </row>
    <row r="19" customFormat="false" ht="12.8" hidden="false" customHeight="false" outlineLevel="0" collapsed="false">
      <c r="A19" s="0" t="s">
        <v>39</v>
      </c>
    </row>
    <row r="20" customFormat="false" ht="12.8" hidden="false" customHeight="false" outlineLevel="0" collapsed="false">
      <c r="A20" s="0" t="s">
        <v>40</v>
      </c>
    </row>
    <row r="21" customFormat="false" ht="12.8" hidden="false" customHeight="false" outlineLevel="0" collapsed="false">
      <c r="A21" s="0" t="s">
        <v>41</v>
      </c>
      <c r="B21" s="0" t="n">
        <v>2852067</v>
      </c>
      <c r="C21" s="0" t="n">
        <v>3440648</v>
      </c>
      <c r="D21" s="0" t="n">
        <v>60051955</v>
      </c>
      <c r="E21" s="0" t="n">
        <v>60877225</v>
      </c>
      <c r="F21" s="0" t="n">
        <v>0</v>
      </c>
      <c r="G21" s="0" t="n">
        <v>0</v>
      </c>
      <c r="H21" s="0" t="n">
        <v>526010</v>
      </c>
      <c r="I21" s="0" t="n">
        <v>14.2</v>
      </c>
      <c r="J21" s="0" t="n">
        <v>8060612</v>
      </c>
      <c r="K21" s="0" t="n">
        <v>0</v>
      </c>
      <c r="L21" s="0" t="n">
        <v>8060612</v>
      </c>
      <c r="M21" s="0" t="n">
        <v>0</v>
      </c>
      <c r="N21" s="0" t="n">
        <v>13.2</v>
      </c>
      <c r="O21" s="0" t="n">
        <v>9711153</v>
      </c>
      <c r="P21" s="0" t="n">
        <v>3909657</v>
      </c>
      <c r="Q21" s="0" t="n">
        <v>5801496</v>
      </c>
      <c r="R21" s="0" t="n">
        <v>6.4</v>
      </c>
      <c r="S21" s="0" t="n">
        <v>16</v>
      </c>
      <c r="T21" s="0" t="n">
        <v>-1650541</v>
      </c>
      <c r="U21" s="0" t="n">
        <v>-2.8</v>
      </c>
      <c r="V21" s="0" t="n">
        <v>26.4</v>
      </c>
      <c r="W21" s="0" t="n">
        <v>350748</v>
      </c>
      <c r="X21" s="0" t="n">
        <v>352967</v>
      </c>
      <c r="Y21" s="0" t="n">
        <v>2224963</v>
      </c>
    </row>
    <row r="22" customFormat="false" ht="12.8" hidden="false" customHeight="false" outlineLevel="0" collapsed="false">
      <c r="A22" s="0" t="s">
        <v>42</v>
      </c>
      <c r="B22" s="0" t="n">
        <v>3450090</v>
      </c>
      <c r="C22" s="0" t="n">
        <v>4153792</v>
      </c>
      <c r="D22" s="0" t="n">
        <v>66091812</v>
      </c>
      <c r="E22" s="0" t="n">
        <v>63987631</v>
      </c>
      <c r="F22" s="0" t="n">
        <v>697749</v>
      </c>
      <c r="G22" s="0" t="n">
        <v>17.1</v>
      </c>
      <c r="H22" s="0" t="n">
        <v>526010</v>
      </c>
      <c r="I22" s="0" t="n">
        <v>12.9</v>
      </c>
      <c r="J22" s="0" t="n">
        <v>13919514</v>
      </c>
      <c r="K22" s="0" t="n">
        <v>5858902</v>
      </c>
      <c r="L22" s="0" t="n">
        <v>8060612</v>
      </c>
      <c r="M22" s="0" t="n">
        <v>9.2</v>
      </c>
      <c r="N22" s="0" t="n">
        <v>21.8</v>
      </c>
      <c r="O22" s="0" t="n">
        <v>9711153</v>
      </c>
      <c r="P22" s="0" t="n">
        <v>3909657</v>
      </c>
      <c r="Q22" s="0" t="n">
        <v>5801496</v>
      </c>
      <c r="R22" s="0" t="n">
        <v>6.1</v>
      </c>
      <c r="S22" s="0" t="n">
        <v>15.2</v>
      </c>
      <c r="T22" s="0" t="n">
        <v>4208361</v>
      </c>
      <c r="U22" s="0" t="n">
        <v>6.6</v>
      </c>
      <c r="V22" s="0" t="n">
        <v>30.4</v>
      </c>
      <c r="W22" s="0" t="n">
        <v>350748</v>
      </c>
      <c r="X22" s="0" t="n">
        <v>352967</v>
      </c>
      <c r="Y22" s="0" t="n">
        <v>2224963</v>
      </c>
    </row>
    <row r="23" customFormat="false" ht="12.8" hidden="false" customHeight="false" outlineLevel="0" collapsed="false">
      <c r="C23" s="0" t="s">
        <v>43</v>
      </c>
    </row>
    <row r="24" customFormat="false" ht="12.8" hidden="false" customHeight="false" outlineLevel="0" collapsed="false">
      <c r="A24" s="0" t="s">
        <v>5</v>
      </c>
      <c r="B24" s="0" t="s">
        <v>6</v>
      </c>
      <c r="C24" s="0" t="s">
        <v>7</v>
      </c>
      <c r="D24" s="0" t="s">
        <v>8</v>
      </c>
      <c r="E24" s="0" t="s">
        <v>9</v>
      </c>
      <c r="F24" s="0" t="s">
        <v>10</v>
      </c>
      <c r="G24" s="0" t="s">
        <v>11</v>
      </c>
      <c r="H24" s="0" t="s">
        <v>12</v>
      </c>
      <c r="I24" s="0" t="s">
        <v>13</v>
      </c>
      <c r="J24" s="0" t="s">
        <v>14</v>
      </c>
      <c r="K24" s="0" t="s">
        <v>15</v>
      </c>
      <c r="L24" s="0" t="s">
        <v>16</v>
      </c>
      <c r="M24" s="0" t="s">
        <v>17</v>
      </c>
      <c r="N24" s="0" t="s">
        <v>18</v>
      </c>
      <c r="O24" s="0" t="s">
        <v>19</v>
      </c>
      <c r="P24" s="0" t="s">
        <v>20</v>
      </c>
      <c r="Q24" s="0" t="s">
        <v>21</v>
      </c>
      <c r="R24" s="0" t="s">
        <v>22</v>
      </c>
      <c r="S24" s="0" t="s">
        <v>23</v>
      </c>
      <c r="T24" s="0" t="s">
        <v>24</v>
      </c>
      <c r="U24" s="0" t="s">
        <v>25</v>
      </c>
      <c r="V24" s="0" t="s">
        <v>26</v>
      </c>
      <c r="W24" s="0" t="s">
        <v>27</v>
      </c>
      <c r="X24" s="0" t="s">
        <v>28</v>
      </c>
      <c r="Y24" s="0" t="s">
        <v>29</v>
      </c>
    </row>
    <row r="25" customFormat="false" ht="12.8" hidden="false" customHeight="false" outlineLevel="0" collapsed="false">
      <c r="A25" s="0" t="s">
        <v>30</v>
      </c>
      <c r="B25" s="0" t="n">
        <v>526301</v>
      </c>
      <c r="C25" s="0" t="n">
        <v>576518</v>
      </c>
      <c r="D25" s="0" t="n">
        <v>4275756</v>
      </c>
      <c r="E25" s="0" t="n">
        <v>2162243</v>
      </c>
      <c r="F25" s="0" t="n">
        <v>571838</v>
      </c>
      <c r="G25" s="0" t="n">
        <v>198.4</v>
      </c>
      <c r="H25" s="0" t="n">
        <v>0</v>
      </c>
      <c r="I25" s="0" t="n">
        <v>0</v>
      </c>
      <c r="J25" s="0" t="n">
        <v>4227027</v>
      </c>
      <c r="K25" s="0" t="n">
        <v>4227027</v>
      </c>
      <c r="L25" s="0" t="n">
        <v>0</v>
      </c>
      <c r="M25" s="0" t="n">
        <v>195.5</v>
      </c>
      <c r="N25" s="0" t="n">
        <v>195.5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4227027</v>
      </c>
      <c r="U25" s="0" t="n">
        <v>195.5</v>
      </c>
      <c r="V25" s="0" t="n">
        <v>0</v>
      </c>
    </row>
    <row r="26" customFormat="false" ht="12.8" hidden="false" customHeight="false" outlineLevel="0" collapsed="false">
      <c r="A26" s="0" t="s">
        <v>31</v>
      </c>
      <c r="B26" s="0" t="n">
        <v>443562</v>
      </c>
      <c r="C26" s="0" t="n">
        <v>546529</v>
      </c>
      <c r="D26" s="0" t="n">
        <v>5746741</v>
      </c>
      <c r="E26" s="0" t="n">
        <v>5879322</v>
      </c>
      <c r="F26" s="0" t="n">
        <v>0</v>
      </c>
      <c r="G26" s="0" t="n">
        <v>0</v>
      </c>
      <c r="H26" s="0" t="n">
        <v>160734</v>
      </c>
      <c r="I26" s="0" t="n">
        <v>25.5</v>
      </c>
      <c r="J26" s="0" t="n">
        <v>1425326</v>
      </c>
      <c r="K26" s="0" t="n">
        <v>0</v>
      </c>
      <c r="L26" s="0" t="n">
        <v>1425326</v>
      </c>
      <c r="M26" s="0" t="n">
        <v>0</v>
      </c>
      <c r="N26" s="0" t="n">
        <v>24.2</v>
      </c>
      <c r="O26" s="0" t="n">
        <v>1690487</v>
      </c>
      <c r="P26" s="0" t="n">
        <v>857303</v>
      </c>
      <c r="Q26" s="0" t="n">
        <v>833184</v>
      </c>
      <c r="R26" s="0" t="n">
        <v>14.6</v>
      </c>
      <c r="S26" s="0" t="n">
        <v>28.8</v>
      </c>
      <c r="T26" s="0" t="n">
        <v>-265161</v>
      </c>
      <c r="U26" s="0" t="n">
        <v>-4.6</v>
      </c>
      <c r="V26" s="0" t="n">
        <v>48.4</v>
      </c>
      <c r="W26" s="0" t="n">
        <v>106979</v>
      </c>
      <c r="X26" s="0" t="n">
        <v>107439</v>
      </c>
      <c r="Y26" s="0" t="n">
        <v>456384</v>
      </c>
    </row>
    <row r="27" customFormat="false" ht="12.8" hidden="false" customHeight="false" outlineLevel="0" collapsed="false">
      <c r="A27" s="0" t="s">
        <v>32</v>
      </c>
    </row>
    <row r="28" customFormat="false" ht="12.8" hidden="false" customHeight="false" outlineLevel="0" collapsed="false">
      <c r="A28" s="0" t="s">
        <v>33</v>
      </c>
    </row>
    <row r="29" customFormat="false" ht="12.8" hidden="false" customHeight="false" outlineLevel="0" collapsed="false">
      <c r="A29" s="0" t="s">
        <v>34</v>
      </c>
    </row>
    <row r="30" customFormat="false" ht="12.8" hidden="false" customHeight="false" outlineLevel="0" collapsed="false">
      <c r="A30" s="0" t="s">
        <v>35</v>
      </c>
    </row>
    <row r="31" customFormat="false" ht="12.8" hidden="false" customHeight="false" outlineLevel="0" collapsed="false">
      <c r="A31" s="0" t="s">
        <v>36</v>
      </c>
    </row>
    <row r="32" customFormat="false" ht="12.8" hidden="false" customHeight="false" outlineLevel="0" collapsed="false">
      <c r="A32" s="0" t="s">
        <v>37</v>
      </c>
    </row>
    <row r="33" customFormat="false" ht="12.8" hidden="false" customHeight="false" outlineLevel="0" collapsed="false">
      <c r="A33" s="0" t="s">
        <v>38</v>
      </c>
    </row>
    <row r="34" customFormat="false" ht="12.8" hidden="false" customHeight="false" outlineLevel="0" collapsed="false">
      <c r="A34" s="0" t="s">
        <v>39</v>
      </c>
    </row>
    <row r="35" customFormat="false" ht="12.8" hidden="false" customHeight="false" outlineLevel="0" collapsed="false">
      <c r="A35" s="0" t="s">
        <v>40</v>
      </c>
    </row>
    <row r="36" customFormat="false" ht="12.8" hidden="false" customHeight="false" outlineLevel="0" collapsed="false">
      <c r="A36" s="0" t="s">
        <v>41</v>
      </c>
      <c r="B36" s="0" t="n">
        <v>2551423</v>
      </c>
      <c r="C36" s="0" t="n">
        <v>3099636</v>
      </c>
      <c r="D36" s="0" t="n">
        <v>59647855</v>
      </c>
      <c r="E36" s="0" t="n">
        <v>59791718</v>
      </c>
      <c r="F36" s="0" t="n">
        <v>54975</v>
      </c>
      <c r="G36" s="0" t="n">
        <v>1.7</v>
      </c>
      <c r="H36" s="0" t="n">
        <v>388231</v>
      </c>
      <c r="I36" s="0" t="n">
        <v>11.9</v>
      </c>
      <c r="J36" s="0" t="n">
        <v>8410004</v>
      </c>
      <c r="K36" s="0" t="n">
        <v>329076</v>
      </c>
      <c r="L36" s="0" t="n">
        <v>8080928</v>
      </c>
      <c r="M36" s="0" t="n">
        <v>0.6</v>
      </c>
      <c r="N36" s="0" t="n">
        <v>14.1</v>
      </c>
      <c r="O36" s="0" t="n">
        <v>8697729</v>
      </c>
      <c r="P36" s="0" t="n">
        <v>3425790</v>
      </c>
      <c r="Q36" s="0" t="n">
        <v>5271939</v>
      </c>
      <c r="R36" s="0" t="n">
        <v>5.7</v>
      </c>
      <c r="S36" s="0" t="n">
        <v>14.5</v>
      </c>
      <c r="T36" s="0" t="n">
        <v>-287725</v>
      </c>
      <c r="U36" s="0" t="n">
        <v>-0.4</v>
      </c>
      <c r="V36" s="0" t="n">
        <v>28.2</v>
      </c>
      <c r="W36" s="0" t="n">
        <v>253620</v>
      </c>
      <c r="X36" s="0" t="n">
        <v>255017</v>
      </c>
      <c r="Y36" s="0" t="n">
        <v>1667030</v>
      </c>
    </row>
    <row r="37" customFormat="false" ht="12.8" hidden="false" customHeight="false" outlineLevel="0" collapsed="false">
      <c r="A37" s="0" t="s">
        <v>42</v>
      </c>
      <c r="B37" s="0" t="n">
        <v>3521286</v>
      </c>
      <c r="C37" s="0" t="n">
        <v>4222683</v>
      </c>
      <c r="D37" s="0" t="n">
        <v>69670352</v>
      </c>
      <c r="E37" s="0" t="n">
        <v>67833283</v>
      </c>
      <c r="F37" s="0" t="n">
        <v>626813</v>
      </c>
      <c r="G37" s="0" t="n">
        <v>15</v>
      </c>
      <c r="H37" s="0" t="n">
        <v>548965</v>
      </c>
      <c r="I37" s="0" t="n">
        <v>13.1</v>
      </c>
      <c r="J37" s="0" t="n">
        <v>14062357</v>
      </c>
      <c r="K37" s="0" t="n">
        <v>4556103</v>
      </c>
      <c r="L37" s="0" t="n">
        <v>9506254</v>
      </c>
      <c r="M37" s="0" t="n">
        <v>6.7</v>
      </c>
      <c r="N37" s="0" t="n">
        <v>20.7</v>
      </c>
      <c r="O37" s="0" t="n">
        <v>10388216</v>
      </c>
      <c r="P37" s="0" t="n">
        <v>4283093</v>
      </c>
      <c r="Q37" s="0" t="n">
        <v>6105123</v>
      </c>
      <c r="R37" s="0" t="n">
        <v>6.3</v>
      </c>
      <c r="S37" s="0" t="n">
        <v>15.3</v>
      </c>
      <c r="T37" s="0" t="n">
        <v>3674141</v>
      </c>
      <c r="U37" s="0" t="n">
        <v>5.4</v>
      </c>
      <c r="V37" s="0" t="n">
        <v>30.6</v>
      </c>
      <c r="W37" s="0" t="n">
        <v>360599</v>
      </c>
      <c r="X37" s="0" t="n">
        <v>362456</v>
      </c>
      <c r="Y37" s="0" t="n">
        <v>2123414</v>
      </c>
    </row>
    <row r="38" customFormat="false" ht="12.8" hidden="false" customHeight="false" outlineLevel="0" collapsed="false">
      <c r="C38" s="0" t="s">
        <v>44</v>
      </c>
    </row>
    <row r="39" customFormat="false" ht="12.8" hidden="false" customHeight="false" outlineLevel="0" collapsed="false">
      <c r="A39" s="0" t="s">
        <v>5</v>
      </c>
      <c r="B39" s="0" t="s">
        <v>6</v>
      </c>
      <c r="C39" s="0" t="s">
        <v>7</v>
      </c>
      <c r="D39" s="0" t="s">
        <v>8</v>
      </c>
      <c r="E39" s="0" t="s">
        <v>9</v>
      </c>
      <c r="F39" s="0" t="s">
        <v>10</v>
      </c>
      <c r="G39" s="0" t="s">
        <v>11</v>
      </c>
      <c r="H39" s="0" t="s">
        <v>12</v>
      </c>
      <c r="I39" s="0" t="s">
        <v>13</v>
      </c>
      <c r="J39" s="0" t="s">
        <v>14</v>
      </c>
      <c r="K39" s="0" t="s">
        <v>15</v>
      </c>
      <c r="L39" s="0" t="s">
        <v>16</v>
      </c>
      <c r="M39" s="0" t="s">
        <v>17</v>
      </c>
      <c r="N39" s="0" t="s">
        <v>18</v>
      </c>
      <c r="O39" s="0" t="s">
        <v>19</v>
      </c>
      <c r="P39" s="0" t="s">
        <v>20</v>
      </c>
      <c r="Q39" s="0" t="s">
        <v>21</v>
      </c>
      <c r="R39" s="0" t="s">
        <v>22</v>
      </c>
      <c r="S39" s="0" t="s">
        <v>23</v>
      </c>
      <c r="T39" s="0" t="s">
        <v>24</v>
      </c>
      <c r="U39" s="0" t="s">
        <v>25</v>
      </c>
      <c r="V39" s="0" t="s">
        <v>26</v>
      </c>
      <c r="W39" s="0" t="s">
        <v>27</v>
      </c>
      <c r="X39" s="0" t="s">
        <v>28</v>
      </c>
      <c r="Y39" s="0" t="s">
        <v>29</v>
      </c>
    </row>
    <row r="40" customFormat="false" ht="12.8" hidden="false" customHeight="false" outlineLevel="0" collapsed="false">
      <c r="A40" s="0" t="s">
        <v>30</v>
      </c>
      <c r="B40" s="0" t="n">
        <v>522327</v>
      </c>
      <c r="C40" s="0" t="n">
        <v>579188</v>
      </c>
      <c r="D40" s="0" t="n">
        <v>4526899</v>
      </c>
      <c r="E40" s="0" t="n">
        <v>2288337</v>
      </c>
      <c r="F40" s="0" t="n">
        <v>574687</v>
      </c>
      <c r="G40" s="0" t="n">
        <v>198.4</v>
      </c>
      <c r="H40" s="0" t="n">
        <v>0</v>
      </c>
      <c r="I40" s="0" t="n">
        <v>0</v>
      </c>
      <c r="J40" s="0" t="n">
        <v>4477125</v>
      </c>
      <c r="K40" s="0" t="n">
        <v>4477125</v>
      </c>
      <c r="L40" s="0" t="n">
        <v>0</v>
      </c>
      <c r="M40" s="0" t="n">
        <v>195.6</v>
      </c>
      <c r="N40" s="0" t="n">
        <v>195.6</v>
      </c>
      <c r="O40" s="0" t="n">
        <v>0</v>
      </c>
      <c r="P40" s="0" t="n">
        <v>0</v>
      </c>
      <c r="Q40" s="0" t="n">
        <v>0</v>
      </c>
      <c r="R40" s="0" t="n">
        <v>0</v>
      </c>
      <c r="S40" s="0" t="n">
        <v>0</v>
      </c>
      <c r="T40" s="0" t="n">
        <v>4477125</v>
      </c>
      <c r="U40" s="0" t="n">
        <v>195.6</v>
      </c>
      <c r="V40" s="0" t="n">
        <v>0</v>
      </c>
    </row>
    <row r="41" customFormat="false" ht="12.8" hidden="false" customHeight="false" outlineLevel="0" collapsed="false">
      <c r="A41" s="0" t="s">
        <v>31</v>
      </c>
      <c r="B41" s="0" t="n">
        <v>410326</v>
      </c>
      <c r="C41" s="0" t="n">
        <v>455467</v>
      </c>
      <c r="D41" s="0" t="n">
        <v>4309231</v>
      </c>
      <c r="E41" s="0" t="n">
        <v>4277828</v>
      </c>
      <c r="F41" s="0" t="n">
        <v>121</v>
      </c>
      <c r="G41" s="0" t="n">
        <v>0</v>
      </c>
      <c r="H41" s="0" t="n">
        <v>112903</v>
      </c>
      <c r="I41" s="0" t="n">
        <v>21.9</v>
      </c>
      <c r="J41" s="0" t="n">
        <v>1160747</v>
      </c>
      <c r="K41" s="0" t="n">
        <v>5152</v>
      </c>
      <c r="L41" s="0" t="n">
        <v>1155595</v>
      </c>
      <c r="M41" s="0" t="n">
        <v>0.1</v>
      </c>
      <c r="N41" s="0" t="n">
        <v>27.1</v>
      </c>
      <c r="O41" s="0" t="n">
        <v>1097943</v>
      </c>
      <c r="P41" s="0" t="n">
        <v>528779</v>
      </c>
      <c r="Q41" s="0" t="n">
        <v>569164</v>
      </c>
      <c r="R41" s="0" t="n">
        <v>12.4</v>
      </c>
      <c r="S41" s="0" t="n">
        <v>25.7</v>
      </c>
      <c r="T41" s="0" t="n">
        <v>62804</v>
      </c>
      <c r="U41" s="0" t="n">
        <v>1.4</v>
      </c>
      <c r="V41" s="0" t="n">
        <v>51.4</v>
      </c>
      <c r="W41" s="0" t="n">
        <v>76361</v>
      </c>
      <c r="X41" s="0" t="n">
        <v>76473</v>
      </c>
      <c r="Y41" s="0" t="n">
        <v>323632</v>
      </c>
    </row>
    <row r="42" customFormat="false" ht="12.8" hidden="false" customHeight="false" outlineLevel="0" collapsed="false">
      <c r="A42" s="0" t="s">
        <v>32</v>
      </c>
      <c r="B42" s="0" t="n">
        <v>383556</v>
      </c>
      <c r="C42" s="0" t="n">
        <v>476253</v>
      </c>
      <c r="D42" s="0" t="n">
        <v>5540903</v>
      </c>
      <c r="E42" s="0" t="n">
        <v>5637934</v>
      </c>
      <c r="F42" s="0" t="n">
        <v>15839</v>
      </c>
      <c r="G42" s="0" t="n">
        <v>3.1</v>
      </c>
      <c r="H42" s="0" t="n">
        <v>82100</v>
      </c>
      <c r="I42" s="0" t="n">
        <v>16.1</v>
      </c>
      <c r="J42" s="0" t="n">
        <v>1099559</v>
      </c>
      <c r="K42" s="0" t="n">
        <v>86603</v>
      </c>
      <c r="L42" s="0" t="n">
        <v>1012956</v>
      </c>
      <c r="M42" s="0" t="n">
        <v>1.5</v>
      </c>
      <c r="N42" s="0" t="n">
        <v>19.5</v>
      </c>
      <c r="O42" s="0" t="n">
        <v>1293621</v>
      </c>
      <c r="P42" s="0" t="n">
        <v>561100</v>
      </c>
      <c r="Q42" s="0" t="n">
        <v>732521</v>
      </c>
      <c r="R42" s="0" t="n">
        <v>10</v>
      </c>
      <c r="S42" s="0" t="n">
        <v>22.9</v>
      </c>
      <c r="T42" s="0" t="n">
        <v>-194062</v>
      </c>
      <c r="U42" s="0" t="n">
        <v>-3.4</v>
      </c>
      <c r="V42" s="0" t="n">
        <v>39</v>
      </c>
      <c r="W42" s="0" t="n">
        <v>47548</v>
      </c>
      <c r="X42" s="0" t="n">
        <v>47726</v>
      </c>
      <c r="Y42" s="0" t="n">
        <v>246597</v>
      </c>
    </row>
    <row r="43" customFormat="false" ht="12.8" hidden="false" customHeight="false" outlineLevel="0" collapsed="false">
      <c r="A43" s="0" t="s">
        <v>33</v>
      </c>
    </row>
    <row r="44" customFormat="false" ht="12.8" hidden="false" customHeight="false" outlineLevel="0" collapsed="false">
      <c r="A44" s="0" t="s">
        <v>34</v>
      </c>
    </row>
    <row r="45" customFormat="false" ht="12.8" hidden="false" customHeight="false" outlineLevel="0" collapsed="false">
      <c r="A45" s="0" t="s">
        <v>35</v>
      </c>
    </row>
    <row r="46" customFormat="false" ht="12.8" hidden="false" customHeight="false" outlineLevel="0" collapsed="false">
      <c r="A46" s="0" t="s">
        <v>36</v>
      </c>
    </row>
    <row r="47" customFormat="false" ht="12.8" hidden="false" customHeight="false" outlineLevel="0" collapsed="false">
      <c r="A47" s="0" t="s">
        <v>37</v>
      </c>
    </row>
    <row r="48" customFormat="false" ht="12.8" hidden="false" customHeight="false" outlineLevel="0" collapsed="false">
      <c r="A48" s="0" t="s">
        <v>38</v>
      </c>
    </row>
    <row r="49" customFormat="false" ht="12.8" hidden="false" customHeight="false" outlineLevel="0" collapsed="false">
      <c r="A49" s="0" t="s">
        <v>39</v>
      </c>
    </row>
    <row r="50" customFormat="false" ht="12.8" hidden="false" customHeight="false" outlineLevel="0" collapsed="false">
      <c r="A50" s="0" t="s">
        <v>40</v>
      </c>
    </row>
    <row r="51" customFormat="false" ht="12.8" hidden="false" customHeight="false" outlineLevel="0" collapsed="false">
      <c r="A51" s="0" t="s">
        <v>41</v>
      </c>
      <c r="B51" s="0" t="n">
        <v>2350737</v>
      </c>
      <c r="C51" s="0" t="n">
        <v>2865417</v>
      </c>
      <c r="D51" s="0" t="n">
        <v>59639646</v>
      </c>
      <c r="E51" s="0" t="n">
        <v>59626581</v>
      </c>
      <c r="F51" s="0" t="n">
        <v>51141</v>
      </c>
      <c r="G51" s="0" t="n">
        <v>1.7</v>
      </c>
      <c r="H51" s="0" t="n">
        <v>276889</v>
      </c>
      <c r="I51" s="0" t="n">
        <v>9.3</v>
      </c>
      <c r="J51" s="0" t="n">
        <v>7705746</v>
      </c>
      <c r="K51" s="0" t="n">
        <v>429639</v>
      </c>
      <c r="L51" s="0" t="n">
        <v>7276107</v>
      </c>
      <c r="M51" s="0" t="n">
        <v>0.7</v>
      </c>
      <c r="N51" s="0" t="n">
        <v>12.9</v>
      </c>
      <c r="O51" s="0" t="n">
        <v>7679616</v>
      </c>
      <c r="P51" s="0" t="n">
        <v>2549308</v>
      </c>
      <c r="Q51" s="0" t="n">
        <v>5130308</v>
      </c>
      <c r="R51" s="0" t="n">
        <v>4.3</v>
      </c>
      <c r="S51" s="0" t="n">
        <v>12.9</v>
      </c>
      <c r="T51" s="0" t="n">
        <v>26130</v>
      </c>
      <c r="U51" s="0" t="n">
        <v>0</v>
      </c>
      <c r="V51" s="0" t="n">
        <v>25.8</v>
      </c>
      <c r="W51" s="0" t="n">
        <v>169501</v>
      </c>
      <c r="X51" s="0" t="n">
        <v>170691</v>
      </c>
      <c r="Y51" s="0" t="n">
        <v>1097271</v>
      </c>
    </row>
    <row r="52" customFormat="false" ht="12.8" hidden="false" customHeight="false" outlineLevel="0" collapsed="false">
      <c r="A52" s="0" t="s">
        <v>42</v>
      </c>
      <c r="B52" s="0" t="n">
        <v>3666946</v>
      </c>
      <c r="C52" s="0" t="n">
        <v>4376325</v>
      </c>
      <c r="D52" s="0" t="n">
        <v>74016679</v>
      </c>
      <c r="E52" s="0" t="n">
        <v>71830680</v>
      </c>
      <c r="F52" s="0" t="n">
        <v>641788</v>
      </c>
      <c r="G52" s="0" t="n">
        <v>14.9</v>
      </c>
      <c r="H52" s="0" t="n">
        <v>471892</v>
      </c>
      <c r="I52" s="0" t="n">
        <v>11</v>
      </c>
      <c r="J52" s="0" t="n">
        <v>14443177</v>
      </c>
      <c r="K52" s="0" t="n">
        <v>4998519</v>
      </c>
      <c r="L52" s="0" t="n">
        <v>9444658</v>
      </c>
      <c r="M52" s="0" t="n">
        <v>7</v>
      </c>
      <c r="N52" s="0" t="n">
        <v>20.1</v>
      </c>
      <c r="O52" s="0" t="n">
        <v>10071180</v>
      </c>
      <c r="P52" s="0" t="n">
        <v>3639187</v>
      </c>
      <c r="Q52" s="0" t="n">
        <v>6431993</v>
      </c>
      <c r="R52" s="0" t="n">
        <v>5.1</v>
      </c>
      <c r="S52" s="0" t="n">
        <v>14</v>
      </c>
      <c r="T52" s="0" t="n">
        <v>4371997</v>
      </c>
      <c r="U52" s="0" t="n">
        <v>6.1</v>
      </c>
      <c r="V52" s="0" t="n">
        <v>28</v>
      </c>
      <c r="W52" s="0" t="n">
        <v>293410</v>
      </c>
      <c r="X52" s="0" t="n">
        <v>294890</v>
      </c>
      <c r="Y52" s="0" t="n">
        <v>1667500</v>
      </c>
    </row>
    <row r="53" customFormat="false" ht="12.8" hidden="false" customHeight="false" outlineLevel="0" collapsed="false">
      <c r="C53" s="0" t="s">
        <v>45</v>
      </c>
    </row>
    <row r="54" customFormat="false" ht="12.8" hidden="false" customHeight="false" outlineLevel="0" collapsed="false">
      <c r="A54" s="0" t="s">
        <v>5</v>
      </c>
      <c r="B54" s="0" t="s">
        <v>6</v>
      </c>
      <c r="C54" s="0" t="s">
        <v>7</v>
      </c>
      <c r="D54" s="0" t="s">
        <v>8</v>
      </c>
      <c r="E54" s="0" t="s">
        <v>9</v>
      </c>
      <c r="F54" s="0" t="s">
        <v>10</v>
      </c>
      <c r="G54" s="0" t="s">
        <v>11</v>
      </c>
      <c r="H54" s="0" t="s">
        <v>12</v>
      </c>
      <c r="I54" s="0" t="s">
        <v>13</v>
      </c>
      <c r="J54" s="0" t="s">
        <v>14</v>
      </c>
      <c r="K54" s="0" t="s">
        <v>15</v>
      </c>
      <c r="L54" s="0" t="s">
        <v>16</v>
      </c>
      <c r="M54" s="0" t="s">
        <v>17</v>
      </c>
      <c r="N54" s="0" t="s">
        <v>18</v>
      </c>
      <c r="O54" s="0" t="s">
        <v>19</v>
      </c>
      <c r="P54" s="0" t="s">
        <v>20</v>
      </c>
      <c r="Q54" s="0" t="s">
        <v>21</v>
      </c>
      <c r="R54" s="0" t="s">
        <v>22</v>
      </c>
      <c r="S54" s="0" t="s">
        <v>23</v>
      </c>
      <c r="T54" s="0" t="s">
        <v>24</v>
      </c>
      <c r="U54" s="0" t="s">
        <v>25</v>
      </c>
      <c r="V54" s="0" t="s">
        <v>26</v>
      </c>
      <c r="W54" s="0" t="s">
        <v>27</v>
      </c>
      <c r="X54" s="0" t="s">
        <v>28</v>
      </c>
      <c r="Y54" s="0" t="s">
        <v>29</v>
      </c>
    </row>
    <row r="55" customFormat="false" ht="12.8" hidden="false" customHeight="false" outlineLevel="0" collapsed="false">
      <c r="A55" s="0" t="s">
        <v>30</v>
      </c>
      <c r="B55" s="0" t="n">
        <v>476001</v>
      </c>
      <c r="C55" s="0" t="n">
        <v>524637</v>
      </c>
      <c r="D55" s="0" t="n">
        <v>4132398</v>
      </c>
      <c r="E55" s="0" t="n">
        <v>2082115</v>
      </c>
      <c r="F55" s="0" t="n">
        <v>520416</v>
      </c>
      <c r="G55" s="0" t="n">
        <v>198.4</v>
      </c>
      <c r="H55" s="0" t="n">
        <v>0</v>
      </c>
      <c r="I55" s="0" t="n">
        <v>0</v>
      </c>
      <c r="J55" s="0" t="n">
        <v>4100566</v>
      </c>
      <c r="K55" s="0" t="n">
        <v>4100566</v>
      </c>
      <c r="L55" s="0" t="n">
        <v>0</v>
      </c>
      <c r="M55" s="0" t="n">
        <v>196.9</v>
      </c>
      <c r="N55" s="0" t="n">
        <v>196.9</v>
      </c>
      <c r="O55" s="0" t="n">
        <v>0</v>
      </c>
      <c r="P55" s="0" t="n">
        <v>0</v>
      </c>
      <c r="Q55" s="0" t="n">
        <v>0</v>
      </c>
      <c r="R55" s="0" t="n">
        <v>0</v>
      </c>
      <c r="S55" s="0" t="n">
        <v>0</v>
      </c>
      <c r="T55" s="0" t="n">
        <v>4100566</v>
      </c>
      <c r="U55" s="0" t="n">
        <v>196.9</v>
      </c>
      <c r="V55" s="0" t="n">
        <v>0</v>
      </c>
    </row>
    <row r="56" customFormat="false" ht="12.8" hidden="false" customHeight="false" outlineLevel="0" collapsed="false">
      <c r="A56" s="0" t="s">
        <v>31</v>
      </c>
      <c r="B56" s="0" t="n">
        <v>386099</v>
      </c>
      <c r="C56" s="0" t="n">
        <v>436937</v>
      </c>
      <c r="D56" s="0" t="n">
        <v>4153929</v>
      </c>
      <c r="E56" s="0" t="n">
        <v>4283366</v>
      </c>
      <c r="F56" s="0" t="n">
        <v>185</v>
      </c>
      <c r="G56" s="0" t="n">
        <v>0</v>
      </c>
      <c r="H56" s="0" t="n">
        <v>121011</v>
      </c>
      <c r="I56" s="0" t="n">
        <v>23.8</v>
      </c>
      <c r="J56" s="0" t="n">
        <v>979927</v>
      </c>
      <c r="K56" s="0" t="n">
        <v>5236</v>
      </c>
      <c r="L56" s="0" t="n">
        <v>974691</v>
      </c>
      <c r="M56" s="0" t="n">
        <v>0.1</v>
      </c>
      <c r="N56" s="0" t="n">
        <v>22.9</v>
      </c>
      <c r="O56" s="0" t="n">
        <v>1238801</v>
      </c>
      <c r="P56" s="0" t="n">
        <v>604948</v>
      </c>
      <c r="Q56" s="0" t="n">
        <v>633853</v>
      </c>
      <c r="R56" s="0" t="n">
        <v>14.1</v>
      </c>
      <c r="S56" s="0" t="n">
        <v>28.9</v>
      </c>
      <c r="T56" s="0" t="n">
        <v>-258874</v>
      </c>
      <c r="U56" s="0" t="n">
        <v>-6</v>
      </c>
      <c r="V56" s="0" t="n">
        <v>45.8</v>
      </c>
      <c r="W56" s="0" t="n">
        <v>92862</v>
      </c>
      <c r="X56" s="0" t="n">
        <v>92969</v>
      </c>
      <c r="Y56" s="0" t="n">
        <v>413179</v>
      </c>
    </row>
    <row r="57" customFormat="false" ht="12.8" hidden="false" customHeight="false" outlineLevel="0" collapsed="false">
      <c r="A57" s="0" t="s">
        <v>32</v>
      </c>
      <c r="B57" s="0" t="n">
        <v>337643</v>
      </c>
      <c r="C57" s="0" t="n">
        <v>378241</v>
      </c>
      <c r="D57" s="0" t="n">
        <v>3864731</v>
      </c>
      <c r="E57" s="0" t="n">
        <v>4047967</v>
      </c>
      <c r="F57" s="0" t="n">
        <v>10767</v>
      </c>
      <c r="G57" s="0" t="n">
        <v>2.6</v>
      </c>
      <c r="H57" s="0" t="n">
        <v>80421</v>
      </c>
      <c r="I57" s="0" t="n">
        <v>19.3</v>
      </c>
      <c r="J57" s="0" t="n">
        <v>717967</v>
      </c>
      <c r="K57" s="0" t="n">
        <v>57786</v>
      </c>
      <c r="L57" s="0" t="n">
        <v>660181</v>
      </c>
      <c r="M57" s="0" t="n">
        <v>1.4</v>
      </c>
      <c r="N57" s="0" t="n">
        <v>17.7</v>
      </c>
      <c r="O57" s="0" t="n">
        <v>1084439</v>
      </c>
      <c r="P57" s="0" t="n">
        <v>497387</v>
      </c>
      <c r="Q57" s="0" t="n">
        <v>587052</v>
      </c>
      <c r="R57" s="0" t="n">
        <v>12.3</v>
      </c>
      <c r="S57" s="0" t="n">
        <v>26.8</v>
      </c>
      <c r="T57" s="0" t="n">
        <v>-366472</v>
      </c>
      <c r="U57" s="0" t="n">
        <v>-9.1</v>
      </c>
      <c r="V57" s="0" t="n">
        <v>35.4</v>
      </c>
      <c r="W57" s="0" t="n">
        <v>60281</v>
      </c>
      <c r="X57" s="0" t="n">
        <v>60370</v>
      </c>
      <c r="Y57" s="0" t="n">
        <v>325922</v>
      </c>
    </row>
    <row r="58" customFormat="false" ht="12.8" hidden="false" customHeight="false" outlineLevel="0" collapsed="false">
      <c r="A58" s="0" t="s">
        <v>33</v>
      </c>
      <c r="B58" s="0" t="n">
        <v>332562</v>
      </c>
      <c r="C58" s="0" t="n">
        <v>416183</v>
      </c>
      <c r="D58" s="0" t="n">
        <v>5199206</v>
      </c>
      <c r="E58" s="0" t="n">
        <v>5365367</v>
      </c>
      <c r="F58" s="0" t="n">
        <v>10542</v>
      </c>
      <c r="G58" s="0" t="n">
        <v>2.4</v>
      </c>
      <c r="H58" s="0" t="n">
        <v>68616</v>
      </c>
      <c r="I58" s="0" t="n">
        <v>15.4</v>
      </c>
      <c r="J58" s="0" t="n">
        <v>870357</v>
      </c>
      <c r="K58" s="0" t="n">
        <v>61234</v>
      </c>
      <c r="L58" s="0" t="n">
        <v>809123</v>
      </c>
      <c r="M58" s="0" t="n">
        <v>1.1</v>
      </c>
      <c r="N58" s="0" t="n">
        <v>16.2</v>
      </c>
      <c r="O58" s="0" t="n">
        <v>1202679</v>
      </c>
      <c r="P58" s="0" t="n">
        <v>489676</v>
      </c>
      <c r="Q58" s="0" t="n">
        <v>713003</v>
      </c>
      <c r="R58" s="0" t="n">
        <v>9.1</v>
      </c>
      <c r="S58" s="0" t="n">
        <v>22.4</v>
      </c>
      <c r="T58" s="0" t="n">
        <v>-332322</v>
      </c>
      <c r="U58" s="0" t="n">
        <v>-6.2</v>
      </c>
      <c r="V58" s="0" t="n">
        <v>32.4</v>
      </c>
      <c r="W58" s="0" t="n">
        <v>43626</v>
      </c>
      <c r="X58" s="0" t="n">
        <v>43892</v>
      </c>
      <c r="Y58" s="0" t="n">
        <v>236304</v>
      </c>
    </row>
    <row r="59" customFormat="false" ht="12.8" hidden="false" customHeight="false" outlineLevel="0" collapsed="false">
      <c r="A59" s="0" t="s">
        <v>34</v>
      </c>
    </row>
    <row r="60" customFormat="false" ht="12.8" hidden="false" customHeight="false" outlineLevel="0" collapsed="false">
      <c r="A60" s="0" t="s">
        <v>35</v>
      </c>
    </row>
    <row r="61" customFormat="false" ht="12.8" hidden="false" customHeight="false" outlineLevel="0" collapsed="false">
      <c r="A61" s="0" t="s">
        <v>36</v>
      </c>
    </row>
    <row r="62" customFormat="false" ht="12.8" hidden="false" customHeight="false" outlineLevel="0" collapsed="false">
      <c r="A62" s="0" t="s">
        <v>37</v>
      </c>
    </row>
    <row r="63" customFormat="false" ht="12.8" hidden="false" customHeight="false" outlineLevel="0" collapsed="false">
      <c r="A63" s="0" t="s">
        <v>38</v>
      </c>
    </row>
    <row r="64" customFormat="false" ht="12.8" hidden="false" customHeight="false" outlineLevel="0" collapsed="false">
      <c r="A64" s="0" t="s">
        <v>39</v>
      </c>
    </row>
    <row r="65" customFormat="false" ht="12.8" hidden="false" customHeight="false" outlineLevel="0" collapsed="false">
      <c r="A65" s="0" t="s">
        <v>40</v>
      </c>
    </row>
    <row r="66" customFormat="false" ht="12.8" hidden="false" customHeight="false" outlineLevel="0" collapsed="false">
      <c r="A66" s="0" t="s">
        <v>41</v>
      </c>
      <c r="B66" s="0" t="n">
        <v>2158861</v>
      </c>
      <c r="C66" s="0" t="n">
        <v>2642755</v>
      </c>
      <c r="D66" s="0" t="n">
        <v>57399661</v>
      </c>
      <c r="E66" s="0" t="n">
        <v>58506175</v>
      </c>
      <c r="F66" s="0" t="n">
        <v>38395</v>
      </c>
      <c r="G66" s="0" t="n">
        <v>1.4</v>
      </c>
      <c r="H66" s="0" t="n">
        <v>254308</v>
      </c>
      <c r="I66" s="0" t="n">
        <v>9.2</v>
      </c>
      <c r="J66" s="0" t="n">
        <v>6049358</v>
      </c>
      <c r="K66" s="0" t="n">
        <v>342858</v>
      </c>
      <c r="L66" s="0" t="n">
        <v>5706500</v>
      </c>
      <c r="M66" s="0" t="n">
        <v>0.6</v>
      </c>
      <c r="N66" s="0" t="n">
        <v>10.3</v>
      </c>
      <c r="O66" s="0" t="n">
        <v>8262386</v>
      </c>
      <c r="P66" s="0" t="n">
        <v>2356076</v>
      </c>
      <c r="Q66" s="0" t="n">
        <v>5906310</v>
      </c>
      <c r="R66" s="0" t="n">
        <v>4</v>
      </c>
      <c r="S66" s="0" t="n">
        <v>14.1</v>
      </c>
      <c r="T66" s="0" t="n">
        <v>-2213028</v>
      </c>
      <c r="U66" s="0" t="n">
        <v>-3.8</v>
      </c>
      <c r="V66" s="0" t="n">
        <v>20.6</v>
      </c>
      <c r="W66" s="0" t="n">
        <v>174956</v>
      </c>
      <c r="X66" s="0" t="n">
        <v>176133</v>
      </c>
      <c r="Y66" s="0" t="n">
        <v>1148170</v>
      </c>
    </row>
    <row r="67" customFormat="false" ht="12.8" hidden="false" customHeight="false" outlineLevel="0" collapsed="false">
      <c r="A67" s="0" t="s">
        <v>42</v>
      </c>
      <c r="B67" s="0" t="n">
        <v>3691166</v>
      </c>
      <c r="C67" s="0" t="n">
        <v>4398753</v>
      </c>
      <c r="D67" s="0" t="n">
        <v>74749925</v>
      </c>
      <c r="E67" s="0" t="n">
        <v>74284990</v>
      </c>
      <c r="F67" s="0" t="n">
        <v>580305</v>
      </c>
      <c r="G67" s="0" t="n">
        <v>13.2</v>
      </c>
      <c r="H67" s="0" t="n">
        <v>524356</v>
      </c>
      <c r="I67" s="0" t="n">
        <v>12</v>
      </c>
      <c r="J67" s="0" t="n">
        <v>12718175</v>
      </c>
      <c r="K67" s="0" t="n">
        <v>4567680</v>
      </c>
      <c r="L67" s="0" t="n">
        <v>8150495</v>
      </c>
      <c r="M67" s="0" t="n">
        <v>6.1</v>
      </c>
      <c r="N67" s="0" t="n">
        <v>17.1</v>
      </c>
      <c r="O67" s="0" t="n">
        <v>11788305</v>
      </c>
      <c r="P67" s="0" t="n">
        <v>3948087</v>
      </c>
      <c r="Q67" s="0" t="n">
        <v>7840218</v>
      </c>
      <c r="R67" s="0" t="n">
        <v>5.3</v>
      </c>
      <c r="S67" s="0" t="n">
        <v>15.9</v>
      </c>
      <c r="T67" s="0" t="n">
        <v>929870</v>
      </c>
      <c r="U67" s="0" t="n">
        <v>1.2</v>
      </c>
      <c r="V67" s="0" t="n">
        <v>31.8</v>
      </c>
      <c r="W67" s="0" t="n">
        <v>371725</v>
      </c>
      <c r="X67" s="0" t="n">
        <v>373364</v>
      </c>
      <c r="Y67" s="0" t="n">
        <v>2123575</v>
      </c>
    </row>
    <row r="68" customFormat="false" ht="12.8" hidden="false" customHeight="false" outlineLevel="0" collapsed="false">
      <c r="C68" s="0" t="s">
        <v>46</v>
      </c>
    </row>
    <row r="69" customFormat="false" ht="12.8" hidden="false" customHeight="false" outlineLevel="0" collapsed="false">
      <c r="A69" s="0" t="s">
        <v>5</v>
      </c>
      <c r="B69" s="0" t="s">
        <v>6</v>
      </c>
      <c r="C69" s="0" t="s">
        <v>7</v>
      </c>
      <c r="D69" s="0" t="s">
        <v>8</v>
      </c>
      <c r="E69" s="0" t="s">
        <v>9</v>
      </c>
      <c r="F69" s="0" t="s">
        <v>10</v>
      </c>
      <c r="G69" s="0" t="s">
        <v>11</v>
      </c>
      <c r="H69" s="0" t="s">
        <v>12</v>
      </c>
      <c r="I69" s="0" t="s">
        <v>13</v>
      </c>
      <c r="J69" s="0" t="s">
        <v>14</v>
      </c>
      <c r="K69" s="0" t="s">
        <v>15</v>
      </c>
      <c r="L69" s="0" t="s">
        <v>16</v>
      </c>
      <c r="M69" s="0" t="s">
        <v>17</v>
      </c>
      <c r="N69" s="0" t="s">
        <v>18</v>
      </c>
      <c r="O69" s="0" t="s">
        <v>19</v>
      </c>
      <c r="P69" s="0" t="s">
        <v>20</v>
      </c>
      <c r="Q69" s="0" t="s">
        <v>21</v>
      </c>
      <c r="R69" s="0" t="s">
        <v>22</v>
      </c>
      <c r="S69" s="0" t="s">
        <v>23</v>
      </c>
      <c r="T69" s="0" t="s">
        <v>24</v>
      </c>
      <c r="U69" s="0" t="s">
        <v>25</v>
      </c>
      <c r="V69" s="0" t="s">
        <v>26</v>
      </c>
      <c r="W69" s="0" t="s">
        <v>27</v>
      </c>
      <c r="X69" s="0" t="s">
        <v>28</v>
      </c>
      <c r="Y69" s="0" t="s">
        <v>29</v>
      </c>
    </row>
    <row r="70" customFormat="false" ht="12.8" hidden="false" customHeight="false" outlineLevel="0" collapsed="false">
      <c r="A70" s="0" t="s">
        <v>30</v>
      </c>
      <c r="B70" s="0" t="n">
        <v>482660</v>
      </c>
      <c r="C70" s="0" t="n">
        <v>534609</v>
      </c>
      <c r="D70" s="0" t="n">
        <v>4887674</v>
      </c>
      <c r="E70" s="0" t="n">
        <v>2491749</v>
      </c>
      <c r="F70" s="0" t="n">
        <v>521980</v>
      </c>
      <c r="G70" s="0" t="n">
        <v>195.3</v>
      </c>
      <c r="H70" s="0" t="n">
        <v>0</v>
      </c>
      <c r="I70" s="0" t="n">
        <v>0</v>
      </c>
      <c r="J70" s="0" t="n">
        <v>4791850</v>
      </c>
      <c r="K70" s="0" t="n">
        <v>4791850</v>
      </c>
      <c r="L70" s="0" t="n">
        <v>0</v>
      </c>
      <c r="M70" s="0" t="n">
        <v>192.3</v>
      </c>
      <c r="N70" s="0" t="n">
        <v>192.3</v>
      </c>
      <c r="O70" s="0" t="n">
        <v>0</v>
      </c>
      <c r="P70" s="0" t="n">
        <v>0</v>
      </c>
      <c r="Q70" s="0" t="n">
        <v>0</v>
      </c>
      <c r="R70" s="0" t="n">
        <v>0</v>
      </c>
      <c r="S70" s="0" t="n">
        <v>0</v>
      </c>
      <c r="T70" s="0" t="n">
        <v>4791850</v>
      </c>
      <c r="U70" s="0" t="n">
        <v>192.3</v>
      </c>
      <c r="V70" s="0" t="n">
        <v>0</v>
      </c>
    </row>
    <row r="71" customFormat="false" ht="12.8" hidden="false" customHeight="false" outlineLevel="0" collapsed="false">
      <c r="A71" s="0" t="s">
        <v>31</v>
      </c>
      <c r="B71" s="0" t="n">
        <v>351831</v>
      </c>
      <c r="C71" s="0" t="n">
        <v>393676</v>
      </c>
      <c r="D71" s="0" t="n">
        <v>3782980</v>
      </c>
      <c r="E71" s="0" t="n">
        <v>3931544</v>
      </c>
      <c r="F71" s="0" t="n">
        <v>0</v>
      </c>
      <c r="G71" s="0" t="n">
        <v>0</v>
      </c>
      <c r="H71" s="0" t="n">
        <v>118834</v>
      </c>
      <c r="I71" s="0" t="n">
        <v>25.9</v>
      </c>
      <c r="J71" s="0" t="n">
        <v>932900</v>
      </c>
      <c r="K71" s="0" t="n">
        <v>0</v>
      </c>
      <c r="L71" s="0" t="n">
        <v>932900</v>
      </c>
      <c r="M71" s="0" t="n">
        <v>0</v>
      </c>
      <c r="N71" s="0" t="n">
        <v>23.7</v>
      </c>
      <c r="O71" s="0" t="n">
        <v>1230030</v>
      </c>
      <c r="P71" s="0" t="n">
        <v>614297</v>
      </c>
      <c r="Q71" s="0" t="n">
        <v>615733</v>
      </c>
      <c r="R71" s="0" t="n">
        <v>15.6</v>
      </c>
      <c r="S71" s="0" t="n">
        <v>31.3</v>
      </c>
      <c r="T71" s="0" t="n">
        <v>-297130</v>
      </c>
      <c r="U71" s="0" t="n">
        <v>-7.6</v>
      </c>
      <c r="V71" s="0" t="n">
        <v>47.4</v>
      </c>
      <c r="W71" s="0" t="n">
        <v>80705</v>
      </c>
      <c r="X71" s="0" t="n">
        <v>80786</v>
      </c>
      <c r="Y71" s="0" t="n">
        <v>362690</v>
      </c>
    </row>
    <row r="72" customFormat="false" ht="12.8" hidden="false" customHeight="false" outlineLevel="0" collapsed="false">
      <c r="A72" s="0" t="s">
        <v>32</v>
      </c>
      <c r="B72" s="0" t="n">
        <v>324813</v>
      </c>
      <c r="C72" s="0" t="n">
        <v>368494</v>
      </c>
      <c r="D72" s="0" t="n">
        <v>3829312</v>
      </c>
      <c r="E72" s="0" t="n">
        <v>4018352</v>
      </c>
      <c r="F72" s="0" t="n">
        <v>9312</v>
      </c>
      <c r="G72" s="0" t="n">
        <v>2.3</v>
      </c>
      <c r="H72" s="0" t="n">
        <v>82851</v>
      </c>
      <c r="I72" s="0" t="n">
        <v>20.6</v>
      </c>
      <c r="J72" s="0" t="n">
        <v>703649</v>
      </c>
      <c r="K72" s="0" t="n">
        <v>50057</v>
      </c>
      <c r="L72" s="0" t="n">
        <v>653592</v>
      </c>
      <c r="M72" s="0" t="n">
        <v>1.2</v>
      </c>
      <c r="N72" s="0" t="n">
        <v>17.5</v>
      </c>
      <c r="O72" s="0" t="n">
        <v>1081729</v>
      </c>
      <c r="P72" s="0" t="n">
        <v>552184</v>
      </c>
      <c r="Q72" s="0" t="n">
        <v>529545</v>
      </c>
      <c r="R72" s="0" t="n">
        <v>13.7</v>
      </c>
      <c r="S72" s="0" t="n">
        <v>26.9</v>
      </c>
      <c r="T72" s="0" t="n">
        <v>-378080</v>
      </c>
      <c r="U72" s="0" t="n">
        <v>-9.4</v>
      </c>
      <c r="V72" s="0" t="n">
        <v>35</v>
      </c>
      <c r="W72" s="0" t="n">
        <v>53252</v>
      </c>
      <c r="X72" s="0" t="n">
        <v>53355</v>
      </c>
      <c r="Y72" s="0" t="n">
        <v>292874</v>
      </c>
    </row>
    <row r="73" customFormat="false" ht="12.8" hidden="false" customHeight="false" outlineLevel="0" collapsed="false">
      <c r="A73" s="0" t="s">
        <v>33</v>
      </c>
      <c r="B73" s="0" t="n">
        <v>284205</v>
      </c>
      <c r="C73" s="0" t="n">
        <v>320196</v>
      </c>
      <c r="D73" s="0" t="n">
        <v>3528106</v>
      </c>
      <c r="E73" s="0" t="n">
        <v>3696202</v>
      </c>
      <c r="F73" s="0" t="n">
        <v>8221</v>
      </c>
      <c r="G73" s="0" t="n">
        <v>2.4</v>
      </c>
      <c r="H73" s="0" t="n">
        <v>64972</v>
      </c>
      <c r="I73" s="0" t="n">
        <v>18.6</v>
      </c>
      <c r="J73" s="0" t="n">
        <v>586989</v>
      </c>
      <c r="K73" s="0" t="n">
        <v>47170</v>
      </c>
      <c r="L73" s="0" t="n">
        <v>539819</v>
      </c>
      <c r="M73" s="0" t="n">
        <v>1.3</v>
      </c>
      <c r="N73" s="0" t="n">
        <v>15.9</v>
      </c>
      <c r="O73" s="0" t="n">
        <v>923180</v>
      </c>
      <c r="P73" s="0" t="n">
        <v>439886</v>
      </c>
      <c r="Q73" s="0" t="n">
        <v>483294</v>
      </c>
      <c r="R73" s="0" t="n">
        <v>11.9</v>
      </c>
      <c r="S73" s="0" t="n">
        <v>25</v>
      </c>
      <c r="T73" s="0" t="n">
        <v>-336191</v>
      </c>
      <c r="U73" s="0" t="n">
        <v>-9.1</v>
      </c>
      <c r="V73" s="0" t="n">
        <v>31.8</v>
      </c>
      <c r="W73" s="0" t="n">
        <v>42943</v>
      </c>
      <c r="X73" s="0" t="n">
        <v>42999</v>
      </c>
      <c r="Y73" s="0" t="n">
        <v>225555</v>
      </c>
    </row>
    <row r="74" customFormat="false" ht="12.8" hidden="false" customHeight="false" outlineLevel="0" collapsed="false">
      <c r="A74" s="0" t="s">
        <v>34</v>
      </c>
      <c r="B74" s="0" t="n">
        <v>281834</v>
      </c>
      <c r="C74" s="0" t="n">
        <v>350617</v>
      </c>
      <c r="D74" s="0" t="n">
        <v>4617229</v>
      </c>
      <c r="E74" s="0" t="n">
        <v>4881940</v>
      </c>
      <c r="F74" s="0" t="n">
        <v>7689</v>
      </c>
      <c r="G74" s="0" t="n">
        <v>2</v>
      </c>
      <c r="H74" s="0" t="n">
        <v>69638</v>
      </c>
      <c r="I74" s="0" t="n">
        <v>18.2</v>
      </c>
      <c r="J74" s="0" t="n">
        <v>643388</v>
      </c>
      <c r="K74" s="0" t="n">
        <v>48926</v>
      </c>
      <c r="L74" s="0" t="n">
        <v>594462</v>
      </c>
      <c r="M74" s="0" t="n">
        <v>1</v>
      </c>
      <c r="N74" s="0" t="n">
        <v>13.2</v>
      </c>
      <c r="O74" s="0" t="n">
        <v>1172810</v>
      </c>
      <c r="P74" s="0" t="n">
        <v>543012</v>
      </c>
      <c r="Q74" s="0" t="n">
        <v>629798</v>
      </c>
      <c r="R74" s="0" t="n">
        <v>11.1</v>
      </c>
      <c r="S74" s="0" t="n">
        <v>24</v>
      </c>
      <c r="T74" s="0" t="n">
        <v>-529422</v>
      </c>
      <c r="U74" s="0" t="n">
        <v>-10.8</v>
      </c>
      <c r="V74" s="0" t="n">
        <v>26.4</v>
      </c>
      <c r="W74" s="0" t="n">
        <v>34258</v>
      </c>
      <c r="X74" s="0" t="n">
        <v>34570</v>
      </c>
      <c r="Y74" s="0" t="n">
        <v>188196</v>
      </c>
    </row>
    <row r="75" customFormat="false" ht="12.8" hidden="false" customHeight="false" outlineLevel="0" collapsed="false">
      <c r="A75" s="0" t="s">
        <v>35</v>
      </c>
    </row>
    <row r="76" customFormat="false" ht="12.8" hidden="false" customHeight="false" outlineLevel="0" collapsed="false">
      <c r="A76" s="0" t="s">
        <v>36</v>
      </c>
    </row>
    <row r="77" customFormat="false" ht="12.8" hidden="false" customHeight="false" outlineLevel="0" collapsed="false">
      <c r="A77" s="0" t="s">
        <v>37</v>
      </c>
    </row>
    <row r="78" customFormat="false" ht="12.8" hidden="false" customHeight="false" outlineLevel="0" collapsed="false">
      <c r="A78" s="0" t="s">
        <v>38</v>
      </c>
    </row>
    <row r="79" customFormat="false" ht="12.8" hidden="false" customHeight="false" outlineLevel="0" collapsed="false">
      <c r="A79" s="0" t="s">
        <v>39</v>
      </c>
    </row>
    <row r="80" customFormat="false" ht="12.8" hidden="false" customHeight="false" outlineLevel="0" collapsed="false">
      <c r="A80" s="0" t="s">
        <v>40</v>
      </c>
    </row>
    <row r="81" customFormat="false" ht="12.8" hidden="false" customHeight="false" outlineLevel="0" collapsed="false">
      <c r="A81" s="0" t="s">
        <v>41</v>
      </c>
      <c r="B81" s="0" t="n">
        <v>1935654</v>
      </c>
      <c r="C81" s="0" t="n">
        <v>2373632</v>
      </c>
      <c r="D81" s="0" t="n">
        <v>52893733</v>
      </c>
      <c r="E81" s="0" t="n">
        <v>54581687</v>
      </c>
      <c r="F81" s="0" t="n">
        <v>30444</v>
      </c>
      <c r="G81" s="0" t="n">
        <v>1.2</v>
      </c>
      <c r="H81" s="0" t="n">
        <v>273047</v>
      </c>
      <c r="I81" s="0" t="n">
        <v>10.9</v>
      </c>
      <c r="J81" s="0" t="n">
        <v>5125206</v>
      </c>
      <c r="K81" s="0" t="n">
        <v>281014</v>
      </c>
      <c r="L81" s="0" t="n">
        <v>4844192</v>
      </c>
      <c r="M81" s="0" t="n">
        <v>0.5</v>
      </c>
      <c r="N81" s="0" t="n">
        <v>9.4</v>
      </c>
      <c r="O81" s="0" t="n">
        <v>8501113</v>
      </c>
      <c r="P81" s="0" t="n">
        <v>2888385</v>
      </c>
      <c r="Q81" s="0" t="n">
        <v>5612728</v>
      </c>
      <c r="R81" s="0" t="n">
        <v>5.3</v>
      </c>
      <c r="S81" s="0" t="n">
        <v>15.6</v>
      </c>
      <c r="T81" s="0" t="n">
        <v>-3375907</v>
      </c>
      <c r="U81" s="0" t="n">
        <v>-6.2</v>
      </c>
      <c r="V81" s="0" t="n">
        <v>18.8</v>
      </c>
      <c r="W81" s="0" t="n">
        <v>154970</v>
      </c>
      <c r="X81" s="0" t="n">
        <v>155972</v>
      </c>
      <c r="Y81" s="0" t="n">
        <v>1063646</v>
      </c>
    </row>
    <row r="82" customFormat="false" ht="12.8" hidden="false" customHeight="false" outlineLevel="0" collapsed="false">
      <c r="A82" s="0" t="s">
        <v>42</v>
      </c>
      <c r="B82" s="0" t="n">
        <v>3660997</v>
      </c>
      <c r="C82" s="0" t="n">
        <v>4341224</v>
      </c>
      <c r="D82" s="0" t="n">
        <v>73539034</v>
      </c>
      <c r="E82" s="0" t="n">
        <v>73601474</v>
      </c>
      <c r="F82" s="0" t="n">
        <v>577646</v>
      </c>
      <c r="G82" s="0" t="n">
        <v>13.2</v>
      </c>
      <c r="H82" s="0" t="n">
        <v>609342</v>
      </c>
      <c r="I82" s="0" t="n">
        <v>14</v>
      </c>
      <c r="J82" s="0" t="n">
        <v>12783982</v>
      </c>
      <c r="K82" s="0" t="n">
        <v>5219017</v>
      </c>
      <c r="L82" s="0" t="n">
        <v>7564965</v>
      </c>
      <c r="M82" s="0" t="n">
        <v>7.1</v>
      </c>
      <c r="N82" s="0" t="n">
        <v>17.4</v>
      </c>
      <c r="O82" s="0" t="n">
        <v>12908862</v>
      </c>
      <c r="P82" s="0" t="n">
        <v>5037764</v>
      </c>
      <c r="Q82" s="0" t="n">
        <v>7871098</v>
      </c>
      <c r="R82" s="0" t="n">
        <v>6.8</v>
      </c>
      <c r="S82" s="0" t="n">
        <v>17.5</v>
      </c>
      <c r="T82" s="0" t="n">
        <v>-124880</v>
      </c>
      <c r="U82" s="0" t="n">
        <v>-0.1</v>
      </c>
      <c r="V82" s="0" t="n">
        <v>34.8</v>
      </c>
      <c r="W82" s="0" t="n">
        <v>366128</v>
      </c>
      <c r="X82" s="0" t="n">
        <v>367682</v>
      </c>
      <c r="Y82" s="0" t="n">
        <v>2132961</v>
      </c>
    </row>
    <row r="83" customFormat="false" ht="12.8" hidden="false" customHeight="false" outlineLevel="0" collapsed="false">
      <c r="C83" s="0" t="s">
        <v>47</v>
      </c>
    </row>
    <row r="84" customFormat="false" ht="12.8" hidden="false" customHeight="false" outlineLevel="0" collapsed="false">
      <c r="A84" s="0" t="s">
        <v>5</v>
      </c>
      <c r="B84" s="0" t="s">
        <v>6</v>
      </c>
      <c r="C84" s="0" t="s">
        <v>7</v>
      </c>
      <c r="D84" s="0" t="s">
        <v>8</v>
      </c>
      <c r="E84" s="0" t="s">
        <v>9</v>
      </c>
      <c r="F84" s="0" t="s">
        <v>10</v>
      </c>
      <c r="G84" s="0" t="s">
        <v>11</v>
      </c>
      <c r="H84" s="0" t="s">
        <v>12</v>
      </c>
      <c r="I84" s="0" t="s">
        <v>13</v>
      </c>
      <c r="J84" s="0" t="s">
        <v>14</v>
      </c>
      <c r="K84" s="0" t="s">
        <v>15</v>
      </c>
      <c r="L84" s="0" t="s">
        <v>16</v>
      </c>
      <c r="M84" s="0" t="s">
        <v>17</v>
      </c>
      <c r="N84" s="0" t="s">
        <v>18</v>
      </c>
      <c r="O84" s="0" t="s">
        <v>19</v>
      </c>
      <c r="P84" s="0" t="s">
        <v>20</v>
      </c>
      <c r="Q84" s="0" t="s">
        <v>21</v>
      </c>
      <c r="R84" s="0" t="s">
        <v>22</v>
      </c>
      <c r="S84" s="0" t="s">
        <v>23</v>
      </c>
      <c r="T84" s="0" t="s">
        <v>24</v>
      </c>
      <c r="U84" s="0" t="s">
        <v>25</v>
      </c>
      <c r="V84" s="0" t="s">
        <v>26</v>
      </c>
      <c r="W84" s="0" t="s">
        <v>27</v>
      </c>
      <c r="X84" s="0" t="s">
        <v>28</v>
      </c>
      <c r="Y84" s="0" t="s">
        <v>29</v>
      </c>
    </row>
    <row r="85" customFormat="false" ht="12.8" hidden="false" customHeight="false" outlineLevel="0" collapsed="false">
      <c r="A85" s="0" t="s">
        <v>30</v>
      </c>
      <c r="B85" s="0" t="n">
        <v>497750</v>
      </c>
      <c r="C85" s="0" t="n">
        <v>576722</v>
      </c>
      <c r="D85" s="0" t="n">
        <v>5305014</v>
      </c>
      <c r="E85" s="0" t="n">
        <v>2682719</v>
      </c>
      <c r="F85" s="0" t="n">
        <v>573578</v>
      </c>
      <c r="G85" s="0" t="n">
        <v>198.9</v>
      </c>
      <c r="H85" s="0" t="n">
        <v>0</v>
      </c>
      <c r="I85" s="0" t="n">
        <v>0</v>
      </c>
      <c r="J85" s="0" t="n">
        <v>5244591</v>
      </c>
      <c r="K85" s="0" t="n">
        <v>5244591</v>
      </c>
      <c r="L85" s="0" t="n">
        <v>0</v>
      </c>
      <c r="M85" s="0" t="n">
        <v>195.5</v>
      </c>
      <c r="N85" s="0" t="n">
        <v>195.5</v>
      </c>
      <c r="O85" s="0" t="n">
        <v>0</v>
      </c>
      <c r="P85" s="0" t="n">
        <v>0</v>
      </c>
      <c r="Q85" s="0" t="n">
        <v>0</v>
      </c>
      <c r="R85" s="0" t="n">
        <v>0</v>
      </c>
      <c r="S85" s="0" t="n">
        <v>0</v>
      </c>
      <c r="T85" s="0" t="n">
        <v>5244591</v>
      </c>
      <c r="U85" s="0" t="n">
        <v>195.5</v>
      </c>
      <c r="V85" s="0" t="n">
        <v>0</v>
      </c>
    </row>
    <row r="86" customFormat="false" ht="12.8" hidden="false" customHeight="false" outlineLevel="0" collapsed="false">
      <c r="A86" s="0" t="s">
        <v>31</v>
      </c>
      <c r="B86" s="0" t="n">
        <v>377272</v>
      </c>
      <c r="C86" s="0" t="n">
        <v>427616</v>
      </c>
      <c r="D86" s="0" t="n">
        <v>4613154</v>
      </c>
      <c r="E86" s="0" t="n">
        <v>4738033</v>
      </c>
      <c r="F86" s="0" t="n">
        <v>42</v>
      </c>
      <c r="G86" s="0" t="n">
        <v>0</v>
      </c>
      <c r="H86" s="0" t="n">
        <v>97236</v>
      </c>
      <c r="I86" s="0" t="n">
        <v>20.2</v>
      </c>
      <c r="J86" s="0" t="n">
        <v>1035090</v>
      </c>
      <c r="K86" s="0" t="n">
        <v>932</v>
      </c>
      <c r="L86" s="0" t="n">
        <v>1034158</v>
      </c>
      <c r="M86" s="0" t="n">
        <v>0</v>
      </c>
      <c r="N86" s="0" t="n">
        <v>21.8</v>
      </c>
      <c r="O86" s="0" t="n">
        <v>1284847</v>
      </c>
      <c r="P86" s="0" t="n">
        <v>514548</v>
      </c>
      <c r="Q86" s="0" t="n">
        <v>770299</v>
      </c>
      <c r="R86" s="0" t="n">
        <v>10.9</v>
      </c>
      <c r="S86" s="0" t="n">
        <v>27.1</v>
      </c>
      <c r="T86" s="0" t="n">
        <v>-249757</v>
      </c>
      <c r="U86" s="0" t="n">
        <v>-5.3</v>
      </c>
      <c r="V86" s="0" t="n">
        <v>43.6</v>
      </c>
      <c r="W86" s="0" t="n">
        <v>64589</v>
      </c>
      <c r="X86" s="0" t="n">
        <v>64594</v>
      </c>
      <c r="Y86" s="0" t="n">
        <v>326961</v>
      </c>
    </row>
    <row r="87" customFormat="false" ht="12.8" hidden="false" customHeight="false" outlineLevel="0" collapsed="false">
      <c r="A87" s="0" t="s">
        <v>32</v>
      </c>
      <c r="B87" s="0" t="n">
        <v>301176</v>
      </c>
      <c r="C87" s="0" t="n">
        <v>340675</v>
      </c>
      <c r="D87" s="0" t="n">
        <v>3456873</v>
      </c>
      <c r="E87" s="0" t="n">
        <v>3618061</v>
      </c>
      <c r="F87" s="0" t="n">
        <v>14982</v>
      </c>
      <c r="G87" s="0" t="n">
        <v>4.1</v>
      </c>
      <c r="H87" s="0" t="n">
        <v>64197</v>
      </c>
      <c r="I87" s="0" t="n">
        <v>17.4</v>
      </c>
      <c r="J87" s="0" t="n">
        <v>686189</v>
      </c>
      <c r="K87" s="0" t="n">
        <v>118649</v>
      </c>
      <c r="L87" s="0" t="n">
        <v>567540</v>
      </c>
      <c r="M87" s="0" t="n">
        <v>3.3</v>
      </c>
      <c r="N87" s="0" t="n">
        <v>19</v>
      </c>
      <c r="O87" s="0" t="n">
        <v>1008565</v>
      </c>
      <c r="P87" s="0" t="n">
        <v>413095</v>
      </c>
      <c r="Q87" s="0" t="n">
        <v>595470</v>
      </c>
      <c r="R87" s="0" t="n">
        <v>11.4</v>
      </c>
      <c r="S87" s="0" t="n">
        <v>27.9</v>
      </c>
      <c r="T87" s="0" t="n">
        <v>-322376</v>
      </c>
      <c r="U87" s="0" t="n">
        <v>-8.9</v>
      </c>
      <c r="V87" s="0" t="n">
        <v>38</v>
      </c>
      <c r="W87" s="0" t="n">
        <v>38464</v>
      </c>
      <c r="X87" s="0" t="n">
        <v>38494</v>
      </c>
      <c r="Y87" s="0" t="n">
        <v>220028</v>
      </c>
    </row>
    <row r="88" customFormat="false" ht="12.8" hidden="false" customHeight="false" outlineLevel="0" collapsed="false">
      <c r="A88" s="0" t="s">
        <v>33</v>
      </c>
      <c r="B88" s="0" t="n">
        <v>284265</v>
      </c>
      <c r="C88" s="0" t="n">
        <v>325698</v>
      </c>
      <c r="D88" s="0" t="n">
        <v>3523048</v>
      </c>
      <c r="E88" s="0" t="n">
        <v>3668560</v>
      </c>
      <c r="F88" s="0" t="n">
        <v>14093</v>
      </c>
      <c r="G88" s="0" t="n">
        <v>4.1</v>
      </c>
      <c r="H88" s="0" t="n">
        <v>53886</v>
      </c>
      <c r="I88" s="0" t="n">
        <v>15.5</v>
      </c>
      <c r="J88" s="0" t="n">
        <v>628472</v>
      </c>
      <c r="K88" s="0" t="n">
        <v>106818</v>
      </c>
      <c r="L88" s="0" t="n">
        <v>521654</v>
      </c>
      <c r="M88" s="0" t="n">
        <v>2.9</v>
      </c>
      <c r="N88" s="0" t="n">
        <v>17.1</v>
      </c>
      <c r="O88" s="0" t="n">
        <v>919497</v>
      </c>
      <c r="P88" s="0" t="n">
        <v>376900</v>
      </c>
      <c r="Q88" s="0" t="n">
        <v>542597</v>
      </c>
      <c r="R88" s="0" t="n">
        <v>10.3</v>
      </c>
      <c r="S88" s="0" t="n">
        <v>25.1</v>
      </c>
      <c r="T88" s="0" t="n">
        <v>-291025</v>
      </c>
      <c r="U88" s="0" t="n">
        <v>-8</v>
      </c>
      <c r="V88" s="0" t="n">
        <v>34.2</v>
      </c>
      <c r="W88" s="0" t="n">
        <v>31106</v>
      </c>
      <c r="X88" s="0" t="n">
        <v>31121</v>
      </c>
      <c r="Y88" s="0" t="n">
        <v>184022</v>
      </c>
    </row>
    <row r="89" customFormat="false" ht="12.8" hidden="false" customHeight="false" outlineLevel="0" collapsed="false">
      <c r="A89" s="0" t="s">
        <v>34</v>
      </c>
      <c r="B89" s="0" t="n">
        <v>248886</v>
      </c>
      <c r="C89" s="0" t="n">
        <v>282631</v>
      </c>
      <c r="D89" s="0" t="n">
        <v>3339449</v>
      </c>
      <c r="E89" s="0" t="n">
        <v>3428606</v>
      </c>
      <c r="F89" s="0" t="n">
        <v>11224</v>
      </c>
      <c r="G89" s="0" t="n">
        <v>3.7</v>
      </c>
      <c r="H89" s="0" t="n">
        <v>44870</v>
      </c>
      <c r="I89" s="0" t="n">
        <v>14.9</v>
      </c>
      <c r="J89" s="0" t="n">
        <v>628072</v>
      </c>
      <c r="K89" s="0" t="n">
        <v>92892</v>
      </c>
      <c r="L89" s="0" t="n">
        <v>535180</v>
      </c>
      <c r="M89" s="0" t="n">
        <v>2.7</v>
      </c>
      <c r="N89" s="0" t="n">
        <v>18.3</v>
      </c>
      <c r="O89" s="0" t="n">
        <v>806386</v>
      </c>
      <c r="P89" s="0" t="n">
        <v>313834</v>
      </c>
      <c r="Q89" s="0" t="n">
        <v>492552</v>
      </c>
      <c r="R89" s="0" t="n">
        <v>9.2</v>
      </c>
      <c r="S89" s="0" t="n">
        <v>23.5</v>
      </c>
      <c r="T89" s="0" t="n">
        <v>-178314</v>
      </c>
      <c r="U89" s="0" t="n">
        <v>-5.2</v>
      </c>
      <c r="V89" s="0" t="n">
        <v>36.6</v>
      </c>
      <c r="W89" s="0" t="n">
        <v>25038</v>
      </c>
      <c r="X89" s="0" t="n">
        <v>25051</v>
      </c>
      <c r="Y89" s="0" t="n">
        <v>148913</v>
      </c>
    </row>
    <row r="90" customFormat="false" ht="12.8" hidden="false" customHeight="false" outlineLevel="0" collapsed="false">
      <c r="A90" s="0" t="s">
        <v>35</v>
      </c>
      <c r="B90" s="0" t="n">
        <v>250973</v>
      </c>
      <c r="C90" s="0" t="n">
        <v>317093</v>
      </c>
      <c r="D90" s="0" t="n">
        <v>4288766</v>
      </c>
      <c r="E90" s="0" t="n">
        <v>4447701</v>
      </c>
      <c r="F90" s="0" t="n">
        <v>12096</v>
      </c>
      <c r="G90" s="0" t="n">
        <v>3.6</v>
      </c>
      <c r="H90" s="0" t="n">
        <v>41588</v>
      </c>
      <c r="I90" s="0" t="n">
        <v>12.5</v>
      </c>
      <c r="J90" s="0" t="n">
        <v>616968</v>
      </c>
      <c r="K90" s="0" t="n">
        <v>93980</v>
      </c>
      <c r="L90" s="0" t="n">
        <v>522988</v>
      </c>
      <c r="M90" s="0" t="n">
        <v>2.1</v>
      </c>
      <c r="N90" s="0" t="n">
        <v>13.9</v>
      </c>
      <c r="O90" s="0" t="n">
        <v>934840</v>
      </c>
      <c r="P90" s="0" t="n">
        <v>345216</v>
      </c>
      <c r="Q90" s="0" t="n">
        <v>589624</v>
      </c>
      <c r="R90" s="0" t="n">
        <v>7.8</v>
      </c>
      <c r="S90" s="0" t="n">
        <v>21</v>
      </c>
      <c r="T90" s="0" t="n">
        <v>-317872</v>
      </c>
      <c r="U90" s="0" t="n">
        <v>-7.1</v>
      </c>
      <c r="V90" s="0" t="n">
        <v>27.8</v>
      </c>
      <c r="W90" s="0" t="n">
        <v>20860</v>
      </c>
      <c r="X90" s="0" t="n">
        <v>20911</v>
      </c>
      <c r="Y90" s="0" t="n">
        <v>124895</v>
      </c>
    </row>
    <row r="91" customFormat="false" ht="12.8" hidden="false" customHeight="false" outlineLevel="0" collapsed="false">
      <c r="A91" s="0" t="s">
        <v>36</v>
      </c>
    </row>
    <row r="92" customFormat="false" ht="12.8" hidden="false" customHeight="false" outlineLevel="0" collapsed="false">
      <c r="A92" s="0" t="s">
        <v>37</v>
      </c>
    </row>
    <row r="93" customFormat="false" ht="12.8" hidden="false" customHeight="false" outlineLevel="0" collapsed="false">
      <c r="A93" s="0" t="s">
        <v>38</v>
      </c>
    </row>
    <row r="94" customFormat="false" ht="12.8" hidden="false" customHeight="false" outlineLevel="0" collapsed="false">
      <c r="A94" s="0" t="s">
        <v>39</v>
      </c>
    </row>
    <row r="95" customFormat="false" ht="12.8" hidden="false" customHeight="false" outlineLevel="0" collapsed="false">
      <c r="A95" s="0" t="s">
        <v>40</v>
      </c>
    </row>
    <row r="96" customFormat="false" ht="12.8" hidden="false" customHeight="false" outlineLevel="0" collapsed="false">
      <c r="A96" s="0" t="s">
        <v>41</v>
      </c>
      <c r="B96" s="0" t="n">
        <v>1781084</v>
      </c>
      <c r="C96" s="0" t="n">
        <v>2200279</v>
      </c>
      <c r="D96" s="0" t="n">
        <v>49955920</v>
      </c>
      <c r="E96" s="0" t="n">
        <v>51368593</v>
      </c>
      <c r="F96" s="0" t="n">
        <v>53955</v>
      </c>
      <c r="G96" s="0" t="n">
        <v>2.4</v>
      </c>
      <c r="H96" s="0" t="n">
        <v>203444</v>
      </c>
      <c r="I96" s="0" t="n">
        <v>8.9</v>
      </c>
      <c r="J96" s="0" t="n">
        <v>4800750</v>
      </c>
      <c r="K96" s="0" t="n">
        <v>568915</v>
      </c>
      <c r="L96" s="0" t="n">
        <v>4231835</v>
      </c>
      <c r="M96" s="0" t="n">
        <v>1.1</v>
      </c>
      <c r="N96" s="0" t="n">
        <v>9.3</v>
      </c>
      <c r="O96" s="0" t="n">
        <v>7626095</v>
      </c>
      <c r="P96" s="0" t="n">
        <v>2088868</v>
      </c>
      <c r="Q96" s="0" t="n">
        <v>5537227</v>
      </c>
      <c r="R96" s="0" t="n">
        <v>4.1</v>
      </c>
      <c r="S96" s="0" t="n">
        <v>14.8</v>
      </c>
      <c r="T96" s="0" t="n">
        <v>-2825345</v>
      </c>
      <c r="U96" s="0" t="n">
        <v>-5.5</v>
      </c>
      <c r="V96" s="0" t="n">
        <v>18.6</v>
      </c>
      <c r="W96" s="0" t="n">
        <v>109884</v>
      </c>
      <c r="X96" s="0" t="n">
        <v>110231</v>
      </c>
      <c r="Y96" s="0" t="n">
        <v>775597</v>
      </c>
    </row>
    <row r="97" customFormat="false" ht="12.8" hidden="false" customHeight="false" outlineLevel="0" collapsed="false">
      <c r="A97" s="0" t="s">
        <v>42</v>
      </c>
      <c r="B97" s="0" t="n">
        <v>3741406</v>
      </c>
      <c r="C97" s="0" t="n">
        <v>4470714</v>
      </c>
      <c r="D97" s="0" t="n">
        <v>74482224</v>
      </c>
      <c r="E97" s="0" t="n">
        <v>73952273</v>
      </c>
      <c r="F97" s="0" t="n">
        <v>679970</v>
      </c>
      <c r="G97" s="0" t="n">
        <v>15.4</v>
      </c>
      <c r="H97" s="0" t="n">
        <v>505221</v>
      </c>
      <c r="I97" s="0" t="n">
        <v>11.5</v>
      </c>
      <c r="J97" s="0" t="n">
        <v>13640132</v>
      </c>
      <c r="K97" s="0" t="n">
        <v>6226777</v>
      </c>
      <c r="L97" s="0" t="n">
        <v>7413355</v>
      </c>
      <c r="M97" s="0" t="n">
        <v>8.4</v>
      </c>
      <c r="N97" s="0" t="n">
        <v>18.4</v>
      </c>
      <c r="O97" s="0" t="n">
        <v>12580230</v>
      </c>
      <c r="P97" s="0" t="n">
        <v>4052461</v>
      </c>
      <c r="Q97" s="0" t="n">
        <v>8527769</v>
      </c>
      <c r="R97" s="0" t="n">
        <v>5.5</v>
      </c>
      <c r="S97" s="0" t="n">
        <v>17</v>
      </c>
      <c r="T97" s="0" t="n">
        <v>1059902</v>
      </c>
      <c r="U97" s="0" t="n">
        <v>1.4</v>
      </c>
      <c r="V97" s="0" t="n">
        <v>34</v>
      </c>
      <c r="W97" s="0" t="n">
        <v>289941</v>
      </c>
      <c r="X97" s="0" t="n">
        <v>290402</v>
      </c>
      <c r="Y97" s="0" t="n">
        <v>1780416</v>
      </c>
    </row>
    <row r="98" customFormat="false" ht="12.8" hidden="false" customHeight="false" outlineLevel="0" collapsed="false">
      <c r="C98" s="0" t="s">
        <v>48</v>
      </c>
    </row>
    <row r="99" customFormat="false" ht="12.8" hidden="false" customHeight="false" outlineLevel="0" collapsed="false">
      <c r="A99" s="0" t="s">
        <v>5</v>
      </c>
      <c r="B99" s="0" t="s">
        <v>6</v>
      </c>
      <c r="C99" s="0" t="s">
        <v>7</v>
      </c>
      <c r="D99" s="0" t="s">
        <v>8</v>
      </c>
      <c r="E99" s="0" t="s">
        <v>9</v>
      </c>
      <c r="F99" s="0" t="s">
        <v>10</v>
      </c>
      <c r="G99" s="0" t="s">
        <v>11</v>
      </c>
      <c r="H99" s="0" t="s">
        <v>12</v>
      </c>
      <c r="I99" s="0" t="s">
        <v>13</v>
      </c>
      <c r="J99" s="0" t="s">
        <v>14</v>
      </c>
      <c r="K99" s="0" t="s">
        <v>15</v>
      </c>
      <c r="L99" s="0" t="s">
        <v>16</v>
      </c>
      <c r="M99" s="0" t="s">
        <v>17</v>
      </c>
      <c r="N99" s="0" t="s">
        <v>18</v>
      </c>
      <c r="O99" s="0" t="s">
        <v>19</v>
      </c>
      <c r="P99" s="0" t="s">
        <v>20</v>
      </c>
      <c r="Q99" s="0" t="s">
        <v>21</v>
      </c>
      <c r="R99" s="0" t="s">
        <v>22</v>
      </c>
      <c r="S99" s="0" t="s">
        <v>23</v>
      </c>
      <c r="T99" s="0" t="s">
        <v>24</v>
      </c>
      <c r="U99" s="0" t="s">
        <v>25</v>
      </c>
      <c r="V99" s="0" t="s">
        <v>26</v>
      </c>
      <c r="W99" s="0" t="s">
        <v>27</v>
      </c>
      <c r="X99" s="0" t="s">
        <v>28</v>
      </c>
      <c r="Y99" s="0" t="s">
        <v>29</v>
      </c>
    </row>
    <row r="100" customFormat="false" ht="12.8" hidden="false" customHeight="false" outlineLevel="0" collapsed="false">
      <c r="A100" s="0" t="s">
        <v>30</v>
      </c>
      <c r="B100" s="0" t="n">
        <v>462040</v>
      </c>
      <c r="C100" s="0" t="n">
        <v>517801</v>
      </c>
      <c r="D100" s="0" t="n">
        <v>4310272</v>
      </c>
      <c r="E100" s="0" t="n">
        <v>2174721</v>
      </c>
      <c r="F100" s="0" t="n">
        <v>509452</v>
      </c>
      <c r="G100" s="0" t="n">
        <v>196.8</v>
      </c>
      <c r="H100" s="0" t="n">
        <v>0</v>
      </c>
      <c r="I100" s="0" t="n">
        <v>0</v>
      </c>
      <c r="J100" s="0" t="n">
        <v>4271102</v>
      </c>
      <c r="K100" s="0" t="n">
        <v>4271102</v>
      </c>
      <c r="L100" s="0" t="n">
        <v>0</v>
      </c>
      <c r="M100" s="0" t="n">
        <v>196.4</v>
      </c>
      <c r="N100" s="0" t="n">
        <v>196.4</v>
      </c>
      <c r="O100" s="0" t="n">
        <v>0</v>
      </c>
      <c r="P100" s="0" t="n">
        <v>0</v>
      </c>
      <c r="Q100" s="0" t="n">
        <v>0</v>
      </c>
      <c r="R100" s="0" t="n">
        <v>0</v>
      </c>
      <c r="S100" s="0" t="n">
        <v>0</v>
      </c>
      <c r="T100" s="0" t="n">
        <v>4271102</v>
      </c>
      <c r="U100" s="0" t="n">
        <v>196.4</v>
      </c>
      <c r="V100" s="0" t="n">
        <v>0</v>
      </c>
    </row>
    <row r="101" customFormat="false" ht="12.8" hidden="false" customHeight="false" outlineLevel="0" collapsed="false">
      <c r="A101" s="0" t="s">
        <v>31</v>
      </c>
      <c r="B101" s="0" t="n">
        <v>386235</v>
      </c>
      <c r="C101" s="0" t="n">
        <v>455821</v>
      </c>
      <c r="D101" s="0" t="n">
        <v>4535329</v>
      </c>
      <c r="E101" s="0" t="n">
        <v>4910624</v>
      </c>
      <c r="F101" s="0" t="n">
        <v>193</v>
      </c>
      <c r="G101" s="0" t="n">
        <v>0</v>
      </c>
      <c r="H101" s="0" t="n">
        <v>115206</v>
      </c>
      <c r="I101" s="0" t="n">
        <v>22.3</v>
      </c>
      <c r="J101" s="0" t="n">
        <v>1011726</v>
      </c>
      <c r="K101" s="0" t="n">
        <v>5140</v>
      </c>
      <c r="L101" s="0" t="n">
        <v>1006586</v>
      </c>
      <c r="M101" s="0" t="n">
        <v>0.1</v>
      </c>
      <c r="N101" s="0" t="n">
        <v>20.6</v>
      </c>
      <c r="O101" s="0" t="n">
        <v>1762316</v>
      </c>
      <c r="P101" s="0" t="n">
        <v>670523</v>
      </c>
      <c r="Q101" s="0" t="n">
        <v>1091793</v>
      </c>
      <c r="R101" s="0" t="n">
        <v>13.7</v>
      </c>
      <c r="S101" s="0" t="n">
        <v>35.9</v>
      </c>
      <c r="T101" s="0" t="n">
        <v>-750590</v>
      </c>
      <c r="U101" s="0" t="n">
        <v>-15.3</v>
      </c>
      <c r="V101" s="0" t="n">
        <v>41.2</v>
      </c>
      <c r="W101" s="0" t="n">
        <v>78007</v>
      </c>
      <c r="X101" s="0" t="n">
        <v>78263</v>
      </c>
      <c r="Y101" s="0" t="n">
        <v>386316</v>
      </c>
    </row>
    <row r="102" customFormat="false" ht="12.8" hidden="false" customHeight="false" outlineLevel="0" collapsed="false">
      <c r="A102" s="0" t="s">
        <v>32</v>
      </c>
      <c r="B102" s="0" t="n">
        <v>323174</v>
      </c>
      <c r="C102" s="0" t="n">
        <v>368198</v>
      </c>
      <c r="D102" s="0" t="n">
        <v>4127113</v>
      </c>
      <c r="E102" s="0" t="n">
        <v>4365236</v>
      </c>
      <c r="F102" s="0" t="n">
        <v>9239</v>
      </c>
      <c r="G102" s="0" t="n">
        <v>2.3</v>
      </c>
      <c r="H102" s="0" t="n">
        <v>68558</v>
      </c>
      <c r="I102" s="0" t="n">
        <v>17.2</v>
      </c>
      <c r="J102" s="0" t="n">
        <v>711690</v>
      </c>
      <c r="K102" s="0" t="n">
        <v>55081</v>
      </c>
      <c r="L102" s="0" t="n">
        <v>656609</v>
      </c>
      <c r="M102" s="0" t="n">
        <v>1.3</v>
      </c>
      <c r="N102" s="0" t="n">
        <v>16.3</v>
      </c>
      <c r="O102" s="0" t="n">
        <v>1187937</v>
      </c>
      <c r="P102" s="0" t="n">
        <v>526510</v>
      </c>
      <c r="Q102" s="0" t="n">
        <v>661427</v>
      </c>
      <c r="R102" s="0" t="n">
        <v>12.1</v>
      </c>
      <c r="S102" s="0" t="n">
        <v>27.2</v>
      </c>
      <c r="T102" s="0" t="n">
        <v>-476247</v>
      </c>
      <c r="U102" s="0" t="n">
        <v>-10.9</v>
      </c>
      <c r="V102" s="0" t="n">
        <v>32.6</v>
      </c>
      <c r="W102" s="0" t="n">
        <v>47263</v>
      </c>
      <c r="X102" s="0" t="n">
        <v>47304</v>
      </c>
      <c r="Y102" s="0" t="n">
        <v>280803</v>
      </c>
    </row>
    <row r="103" customFormat="false" ht="12.8" hidden="false" customHeight="false" outlineLevel="0" collapsed="false">
      <c r="A103" s="0" t="s">
        <v>33</v>
      </c>
      <c r="B103" s="0" t="n">
        <v>265747</v>
      </c>
      <c r="C103" s="0" t="n">
        <v>301116</v>
      </c>
      <c r="D103" s="0" t="n">
        <v>3137012</v>
      </c>
      <c r="E103" s="0" t="n">
        <v>3297892</v>
      </c>
      <c r="F103" s="0" t="n">
        <v>7490</v>
      </c>
      <c r="G103" s="0" t="n">
        <v>2.3</v>
      </c>
      <c r="H103" s="0" t="n">
        <v>49719</v>
      </c>
      <c r="I103" s="0" t="n">
        <v>15.5</v>
      </c>
      <c r="J103" s="0" t="n">
        <v>525692</v>
      </c>
      <c r="K103" s="0" t="n">
        <v>37936</v>
      </c>
      <c r="L103" s="0" t="n">
        <v>487756</v>
      </c>
      <c r="M103" s="0" t="n">
        <v>1.2</v>
      </c>
      <c r="N103" s="0" t="n">
        <v>15.9</v>
      </c>
      <c r="O103" s="0" t="n">
        <v>847452</v>
      </c>
      <c r="P103" s="0" t="n">
        <v>367303</v>
      </c>
      <c r="Q103" s="0" t="n">
        <v>480149</v>
      </c>
      <c r="R103" s="0" t="n">
        <v>11.1</v>
      </c>
      <c r="S103" s="0" t="n">
        <v>25.7</v>
      </c>
      <c r="T103" s="0" t="n">
        <v>-321760</v>
      </c>
      <c r="U103" s="0" t="n">
        <v>-9.8</v>
      </c>
      <c r="V103" s="0" t="n">
        <v>31.8</v>
      </c>
      <c r="W103" s="0" t="n">
        <v>32467</v>
      </c>
      <c r="X103" s="0" t="n">
        <v>32585</v>
      </c>
      <c r="Y103" s="0" t="n">
        <v>185165</v>
      </c>
    </row>
    <row r="104" customFormat="false" ht="12.8" hidden="false" customHeight="false" outlineLevel="0" collapsed="false">
      <c r="A104" s="0" t="s">
        <v>34</v>
      </c>
      <c r="B104" s="0" t="n">
        <v>254853</v>
      </c>
      <c r="C104" s="0" t="n">
        <v>292221</v>
      </c>
      <c r="D104" s="0" t="n">
        <v>3217267</v>
      </c>
      <c r="E104" s="0" t="n">
        <v>3372963</v>
      </c>
      <c r="F104" s="0" t="n">
        <v>6588</v>
      </c>
      <c r="G104" s="0" t="n">
        <v>2.1</v>
      </c>
      <c r="H104" s="0" t="n">
        <v>43132</v>
      </c>
      <c r="I104" s="0" t="n">
        <v>14</v>
      </c>
      <c r="J104" s="0" t="n">
        <v>503401</v>
      </c>
      <c r="K104" s="0" t="n">
        <v>39447</v>
      </c>
      <c r="L104" s="0" t="n">
        <v>463954</v>
      </c>
      <c r="M104" s="0" t="n">
        <v>1.2</v>
      </c>
      <c r="N104" s="0" t="n">
        <v>14.9</v>
      </c>
      <c r="O104" s="0" t="n">
        <v>814794</v>
      </c>
      <c r="P104" s="0" t="n">
        <v>327347</v>
      </c>
      <c r="Q104" s="0" t="n">
        <v>487447</v>
      </c>
      <c r="R104" s="0" t="n">
        <v>9.7</v>
      </c>
      <c r="S104" s="0" t="n">
        <v>24.2</v>
      </c>
      <c r="T104" s="0" t="n">
        <v>-311393</v>
      </c>
      <c r="U104" s="0" t="n">
        <v>-9.3</v>
      </c>
      <c r="V104" s="0" t="n">
        <v>29.8</v>
      </c>
      <c r="W104" s="0" t="n">
        <v>27412</v>
      </c>
      <c r="X104" s="0" t="n">
        <v>27467</v>
      </c>
      <c r="Y104" s="0" t="n">
        <v>162411</v>
      </c>
    </row>
    <row r="105" customFormat="false" ht="12.8" hidden="false" customHeight="false" outlineLevel="0" collapsed="false">
      <c r="A105" s="0" t="s">
        <v>35</v>
      </c>
      <c r="B105" s="0" t="n">
        <v>227495</v>
      </c>
      <c r="C105" s="0" t="n">
        <v>257858</v>
      </c>
      <c r="D105" s="0" t="n">
        <v>2963017</v>
      </c>
      <c r="E105" s="0" t="n">
        <v>3144445</v>
      </c>
      <c r="F105" s="0" t="n">
        <v>5446</v>
      </c>
      <c r="G105" s="0" t="n">
        <v>2</v>
      </c>
      <c r="H105" s="0" t="n">
        <v>33609</v>
      </c>
      <c r="I105" s="0" t="n">
        <v>12.4</v>
      </c>
      <c r="J105" s="0" t="n">
        <v>424146</v>
      </c>
      <c r="K105" s="0" t="n">
        <v>36854</v>
      </c>
      <c r="L105" s="0" t="n">
        <v>387292</v>
      </c>
      <c r="M105" s="0" t="n">
        <v>1.2</v>
      </c>
      <c r="N105" s="0" t="n">
        <v>13.5</v>
      </c>
      <c r="O105" s="0" t="n">
        <v>787002</v>
      </c>
      <c r="P105" s="0" t="n">
        <v>239009</v>
      </c>
      <c r="Q105" s="0" t="n">
        <v>547993</v>
      </c>
      <c r="R105" s="0" t="n">
        <v>7.6</v>
      </c>
      <c r="S105" s="0" t="n">
        <v>25</v>
      </c>
      <c r="T105" s="0" t="n">
        <v>-362856</v>
      </c>
      <c r="U105" s="0" t="n">
        <v>-11.5</v>
      </c>
      <c r="V105" s="0" t="n">
        <v>27</v>
      </c>
      <c r="W105" s="0" t="n">
        <v>21386</v>
      </c>
      <c r="X105" s="0" t="n">
        <v>21450</v>
      </c>
      <c r="Y105" s="0" t="n">
        <v>121733</v>
      </c>
    </row>
    <row r="106" customFormat="false" ht="12.8" hidden="false" customHeight="false" outlineLevel="0" collapsed="false">
      <c r="A106" s="0" t="s">
        <v>36</v>
      </c>
      <c r="B106" s="0" t="n">
        <v>231874</v>
      </c>
      <c r="C106" s="0" t="n">
        <v>292564</v>
      </c>
      <c r="D106" s="0" t="n">
        <v>3996115</v>
      </c>
      <c r="E106" s="0" t="n">
        <v>4143144</v>
      </c>
      <c r="F106" s="0" t="n">
        <v>5069</v>
      </c>
      <c r="G106" s="0" t="n">
        <v>1.7</v>
      </c>
      <c r="H106" s="0" t="n">
        <v>33081</v>
      </c>
      <c r="I106" s="0" t="n">
        <v>10.9</v>
      </c>
      <c r="J106" s="0" t="n">
        <v>523741</v>
      </c>
      <c r="K106" s="0" t="n">
        <v>31741</v>
      </c>
      <c r="L106" s="0" t="n">
        <v>492000</v>
      </c>
      <c r="M106" s="0" t="n">
        <v>0.8</v>
      </c>
      <c r="N106" s="0" t="n">
        <v>12.6</v>
      </c>
      <c r="O106" s="0" t="n">
        <v>817799</v>
      </c>
      <c r="P106" s="0" t="n">
        <v>262193</v>
      </c>
      <c r="Q106" s="0" t="n">
        <v>555606</v>
      </c>
      <c r="R106" s="0" t="n">
        <v>6.3</v>
      </c>
      <c r="S106" s="0" t="n">
        <v>19.7</v>
      </c>
      <c r="T106" s="0" t="n">
        <v>-294058</v>
      </c>
      <c r="U106" s="0" t="n">
        <v>-7.1</v>
      </c>
      <c r="V106" s="0" t="n">
        <v>25.2</v>
      </c>
      <c r="W106" s="0" t="n">
        <v>18297</v>
      </c>
      <c r="X106" s="0" t="n">
        <v>18490</v>
      </c>
      <c r="Y106" s="0" t="n">
        <v>112353</v>
      </c>
    </row>
    <row r="107" customFormat="false" ht="12.8" hidden="false" customHeight="false" outlineLevel="0" collapsed="false">
      <c r="A107" s="0" t="s">
        <v>37</v>
      </c>
    </row>
    <row r="108" customFormat="false" ht="12.8" hidden="false" customHeight="false" outlineLevel="0" collapsed="false">
      <c r="A108" s="0" t="s">
        <v>38</v>
      </c>
    </row>
    <row r="109" customFormat="false" ht="12.8" hidden="false" customHeight="false" outlineLevel="0" collapsed="false">
      <c r="A109" s="0" t="s">
        <v>39</v>
      </c>
    </row>
    <row r="110" customFormat="false" ht="12.8" hidden="false" customHeight="false" outlineLevel="0" collapsed="false">
      <c r="A110" s="0" t="s">
        <v>40</v>
      </c>
    </row>
    <row r="111" customFormat="false" ht="12.8" hidden="false" customHeight="false" outlineLevel="0" collapsed="false">
      <c r="A111" s="0" t="s">
        <v>41</v>
      </c>
      <c r="B111" s="0" t="n">
        <v>1683468</v>
      </c>
      <c r="C111" s="0" t="n">
        <v>2071251</v>
      </c>
      <c r="D111" s="0" t="n">
        <v>46430740</v>
      </c>
      <c r="E111" s="0" t="n">
        <v>48052497</v>
      </c>
      <c r="F111" s="0" t="n">
        <v>27238</v>
      </c>
      <c r="G111" s="0" t="n">
        <v>1.3</v>
      </c>
      <c r="H111" s="0" t="n">
        <v>171036</v>
      </c>
      <c r="I111" s="0" t="n">
        <v>8</v>
      </c>
      <c r="J111" s="0" t="n">
        <v>4183230</v>
      </c>
      <c r="K111" s="0" t="n">
        <v>247715</v>
      </c>
      <c r="L111" s="0" t="n">
        <v>3935515</v>
      </c>
      <c r="M111" s="0" t="n">
        <v>0.5</v>
      </c>
      <c r="N111" s="0" t="n">
        <v>8.7</v>
      </c>
      <c r="O111" s="0" t="n">
        <v>7426744</v>
      </c>
      <c r="P111" s="0" t="n">
        <v>1841749</v>
      </c>
      <c r="Q111" s="0" t="n">
        <v>5584995</v>
      </c>
      <c r="R111" s="0" t="n">
        <v>3.8</v>
      </c>
      <c r="S111" s="0" t="n">
        <v>15.5</v>
      </c>
      <c r="T111" s="0" t="n">
        <v>-3243514</v>
      </c>
      <c r="U111" s="0" t="n">
        <v>-6.8</v>
      </c>
      <c r="V111" s="0" t="n">
        <v>17.4</v>
      </c>
      <c r="W111" s="0" t="n">
        <v>104074</v>
      </c>
      <c r="X111" s="0" t="n">
        <v>104890</v>
      </c>
      <c r="Y111" s="0" t="n">
        <v>713352</v>
      </c>
    </row>
    <row r="112" customFormat="false" ht="12.8" hidden="false" customHeight="false" outlineLevel="0" collapsed="false">
      <c r="A112" s="0" t="s">
        <v>42</v>
      </c>
      <c r="B112" s="0" t="n">
        <v>3834886</v>
      </c>
      <c r="C112" s="0" t="n">
        <v>4556830</v>
      </c>
      <c r="D112" s="0" t="n">
        <v>72716865</v>
      </c>
      <c r="E112" s="0" t="n">
        <v>73461522</v>
      </c>
      <c r="F112" s="0" t="n">
        <v>570715</v>
      </c>
      <c r="G112" s="0" t="n">
        <v>12.6</v>
      </c>
      <c r="H112" s="0" t="n">
        <v>514341</v>
      </c>
      <c r="I112" s="0" t="n">
        <v>11.4</v>
      </c>
      <c r="J112" s="0" t="n">
        <v>12154728</v>
      </c>
      <c r="K112" s="0" t="n">
        <v>4725016</v>
      </c>
      <c r="L112" s="0" t="n">
        <v>7429712</v>
      </c>
      <c r="M112" s="0" t="n">
        <v>6.4</v>
      </c>
      <c r="N112" s="0" t="n">
        <v>16.5</v>
      </c>
      <c r="O112" s="0" t="n">
        <v>13644044</v>
      </c>
      <c r="P112" s="0" t="n">
        <v>4234634</v>
      </c>
      <c r="Q112" s="0" t="n">
        <v>9409410</v>
      </c>
      <c r="R112" s="0" t="n">
        <v>5.8</v>
      </c>
      <c r="S112" s="0" t="n">
        <v>18.6</v>
      </c>
      <c r="T112" s="0" t="n">
        <v>-1489316</v>
      </c>
      <c r="U112" s="0" t="n">
        <v>-2.1</v>
      </c>
      <c r="V112" s="0" t="n">
        <v>33</v>
      </c>
      <c r="W112" s="0" t="n">
        <v>328906</v>
      </c>
      <c r="X112" s="0" t="n">
        <v>330449</v>
      </c>
      <c r="Y112" s="0" t="n">
        <v>1962133</v>
      </c>
    </row>
    <row r="113" customFormat="false" ht="12.8" hidden="false" customHeight="false" outlineLevel="0" collapsed="false">
      <c r="C113" s="0" t="s">
        <v>49</v>
      </c>
    </row>
    <row r="114" customFormat="false" ht="12.8" hidden="false" customHeight="false" outlineLevel="0" collapsed="false">
      <c r="A114" s="0" t="s">
        <v>5</v>
      </c>
      <c r="B114" s="0" t="s">
        <v>6</v>
      </c>
      <c r="C114" s="0" t="s">
        <v>7</v>
      </c>
      <c r="D114" s="0" t="s">
        <v>8</v>
      </c>
      <c r="E114" s="0" t="s">
        <v>9</v>
      </c>
      <c r="F114" s="0" t="s">
        <v>10</v>
      </c>
      <c r="G114" s="0" t="s">
        <v>11</v>
      </c>
      <c r="H114" s="0" t="s">
        <v>12</v>
      </c>
      <c r="I114" s="0" t="s">
        <v>13</v>
      </c>
      <c r="J114" s="0" t="s">
        <v>14</v>
      </c>
      <c r="K114" s="0" t="s">
        <v>15</v>
      </c>
      <c r="L114" s="0" t="s">
        <v>16</v>
      </c>
      <c r="M114" s="0" t="s">
        <v>17</v>
      </c>
      <c r="N114" s="0" t="s">
        <v>18</v>
      </c>
      <c r="O114" s="0" t="s">
        <v>19</v>
      </c>
      <c r="P114" s="0" t="s">
        <v>20</v>
      </c>
      <c r="Q114" s="0" t="s">
        <v>21</v>
      </c>
      <c r="R114" s="0" t="s">
        <v>22</v>
      </c>
      <c r="S114" s="0" t="s">
        <v>23</v>
      </c>
      <c r="T114" s="0" t="s">
        <v>24</v>
      </c>
      <c r="U114" s="0" t="s">
        <v>25</v>
      </c>
      <c r="V114" s="0" t="s">
        <v>26</v>
      </c>
      <c r="W114" s="0" t="s">
        <v>27</v>
      </c>
      <c r="X114" s="0" t="s">
        <v>28</v>
      </c>
      <c r="Y114" s="0" t="s">
        <v>29</v>
      </c>
    </row>
    <row r="115" customFormat="false" ht="12.8" hidden="false" customHeight="false" outlineLevel="0" collapsed="false">
      <c r="A115" s="0" t="s">
        <v>30</v>
      </c>
      <c r="B115" s="0" t="n">
        <v>534339</v>
      </c>
      <c r="C115" s="0" t="n">
        <v>593201</v>
      </c>
      <c r="D115" s="0" t="n">
        <v>5040515</v>
      </c>
      <c r="E115" s="0" t="n">
        <v>2589926</v>
      </c>
      <c r="F115" s="0" t="n">
        <v>587539</v>
      </c>
      <c r="G115" s="0" t="n">
        <v>198.1</v>
      </c>
      <c r="H115" s="0" t="n">
        <v>0</v>
      </c>
      <c r="I115" s="0" t="n">
        <v>0</v>
      </c>
      <c r="J115" s="0" t="n">
        <v>4901178</v>
      </c>
      <c r="K115" s="0" t="n">
        <v>4901178</v>
      </c>
      <c r="L115" s="0" t="n">
        <v>0</v>
      </c>
      <c r="M115" s="0" t="n">
        <v>189.2</v>
      </c>
      <c r="N115" s="0" t="n">
        <v>189.2</v>
      </c>
      <c r="O115" s="0" t="n">
        <v>0</v>
      </c>
      <c r="P115" s="0" t="n">
        <v>0</v>
      </c>
      <c r="Q115" s="0" t="n">
        <v>0</v>
      </c>
      <c r="R115" s="0" t="n">
        <v>0</v>
      </c>
      <c r="S115" s="0" t="n">
        <v>0</v>
      </c>
      <c r="T115" s="0" t="n">
        <v>4901178</v>
      </c>
      <c r="U115" s="0" t="n">
        <v>189.2</v>
      </c>
      <c r="V115" s="0" t="n">
        <v>0</v>
      </c>
    </row>
    <row r="116" customFormat="false" ht="12.8" hidden="false" customHeight="false" outlineLevel="0" collapsed="false">
      <c r="A116" s="0" t="s">
        <v>31</v>
      </c>
      <c r="B116" s="0" t="n">
        <v>362190</v>
      </c>
      <c r="C116" s="0" t="n">
        <v>412134</v>
      </c>
      <c r="D116" s="0" t="n">
        <v>4224391</v>
      </c>
      <c r="E116" s="0" t="n">
        <v>4251913</v>
      </c>
      <c r="F116" s="0" t="n">
        <v>307</v>
      </c>
      <c r="G116" s="0" t="n">
        <v>0.1</v>
      </c>
      <c r="H116" s="0" t="n">
        <v>101401</v>
      </c>
      <c r="I116" s="0" t="n">
        <v>21.8</v>
      </c>
      <c r="J116" s="0" t="n">
        <v>1069759</v>
      </c>
      <c r="K116" s="0" t="n">
        <v>8749</v>
      </c>
      <c r="L116" s="0" t="n">
        <v>1061010</v>
      </c>
      <c r="M116" s="0" t="n">
        <v>0.2</v>
      </c>
      <c r="N116" s="0" t="n">
        <v>25.2</v>
      </c>
      <c r="O116" s="0" t="n">
        <v>1124802</v>
      </c>
      <c r="P116" s="0" t="n">
        <v>507382</v>
      </c>
      <c r="Q116" s="0" t="n">
        <v>617420</v>
      </c>
      <c r="R116" s="0" t="n">
        <v>11.9</v>
      </c>
      <c r="S116" s="0" t="n">
        <v>26.5</v>
      </c>
      <c r="T116" s="0" t="n">
        <v>-55043</v>
      </c>
      <c r="U116" s="0" t="n">
        <v>-1.3</v>
      </c>
      <c r="V116" s="0" t="n">
        <v>50.4</v>
      </c>
      <c r="W116" s="0" t="n">
        <v>67319</v>
      </c>
      <c r="X116" s="0" t="n">
        <v>67375</v>
      </c>
      <c r="Y116" s="0" t="n">
        <v>308631</v>
      </c>
    </row>
    <row r="117" customFormat="false" ht="12.8" hidden="false" customHeight="false" outlineLevel="0" collapsed="false">
      <c r="A117" s="0" t="s">
        <v>32</v>
      </c>
      <c r="B117" s="0" t="n">
        <v>331193</v>
      </c>
      <c r="C117" s="0" t="n">
        <v>393816</v>
      </c>
      <c r="D117" s="0" t="n">
        <v>4463359</v>
      </c>
      <c r="E117" s="0" t="n">
        <v>4494527</v>
      </c>
      <c r="F117" s="0" t="n">
        <v>11357</v>
      </c>
      <c r="G117" s="0" t="n">
        <v>2.7</v>
      </c>
      <c r="H117" s="0" t="n">
        <v>71437</v>
      </c>
      <c r="I117" s="0" t="n">
        <v>16.8</v>
      </c>
      <c r="J117" s="0" t="n">
        <v>914153</v>
      </c>
      <c r="K117" s="0" t="n">
        <v>71002</v>
      </c>
      <c r="L117" s="0" t="n">
        <v>843151</v>
      </c>
      <c r="M117" s="0" t="n">
        <v>1.6</v>
      </c>
      <c r="N117" s="0" t="n">
        <v>20.3</v>
      </c>
      <c r="O117" s="0" t="n">
        <v>976491</v>
      </c>
      <c r="P117" s="0" t="n">
        <v>476299</v>
      </c>
      <c r="Q117" s="0" t="n">
        <v>500192</v>
      </c>
      <c r="R117" s="0" t="n">
        <v>10.6</v>
      </c>
      <c r="S117" s="0" t="n">
        <v>21.7</v>
      </c>
      <c r="T117" s="0" t="n">
        <v>-62338</v>
      </c>
      <c r="U117" s="0" t="n">
        <v>-1.4</v>
      </c>
      <c r="V117" s="0" t="n">
        <v>40.6</v>
      </c>
      <c r="W117" s="0" t="n">
        <v>44741</v>
      </c>
      <c r="X117" s="0" t="n">
        <v>44993</v>
      </c>
      <c r="Y117" s="0" t="n">
        <v>261663</v>
      </c>
    </row>
    <row r="118" customFormat="false" ht="12.8" hidden="false" customHeight="false" outlineLevel="0" collapsed="false">
      <c r="A118" s="0" t="s">
        <v>33</v>
      </c>
      <c r="B118" s="0" t="n">
        <v>285860</v>
      </c>
      <c r="C118" s="0" t="n">
        <v>326613</v>
      </c>
      <c r="D118" s="0" t="n">
        <v>4126661</v>
      </c>
      <c r="E118" s="0" t="n">
        <v>4126068</v>
      </c>
      <c r="F118" s="0" t="n">
        <v>9161</v>
      </c>
      <c r="G118" s="0" t="n">
        <v>2.6</v>
      </c>
      <c r="H118" s="0" t="n">
        <v>50458</v>
      </c>
      <c r="I118" s="0" t="n">
        <v>14.5</v>
      </c>
      <c r="J118" s="0" t="n">
        <v>773064</v>
      </c>
      <c r="K118" s="0" t="n">
        <v>58919</v>
      </c>
      <c r="L118" s="0" t="n">
        <v>714145</v>
      </c>
      <c r="M118" s="0" t="n">
        <v>1.4</v>
      </c>
      <c r="N118" s="0" t="n">
        <v>18.7</v>
      </c>
      <c r="O118" s="0" t="n">
        <v>771878</v>
      </c>
      <c r="P118" s="0" t="n">
        <v>351667</v>
      </c>
      <c r="Q118" s="0" t="n">
        <v>420211</v>
      </c>
      <c r="R118" s="0" t="n">
        <v>8.5</v>
      </c>
      <c r="S118" s="0" t="n">
        <v>18.7</v>
      </c>
      <c r="T118" s="0" t="n">
        <v>1186</v>
      </c>
      <c r="U118" s="0" t="n">
        <v>0</v>
      </c>
      <c r="V118" s="0" t="n">
        <v>37.4</v>
      </c>
      <c r="W118" s="0" t="n">
        <v>32483</v>
      </c>
      <c r="X118" s="0" t="n">
        <v>32539</v>
      </c>
      <c r="Y118" s="0" t="n">
        <v>187471</v>
      </c>
    </row>
    <row r="119" customFormat="false" ht="12.8" hidden="false" customHeight="false" outlineLevel="0" collapsed="false">
      <c r="A119" s="0" t="s">
        <v>34</v>
      </c>
      <c r="B119" s="0" t="n">
        <v>239767</v>
      </c>
      <c r="C119" s="0" t="n">
        <v>271685</v>
      </c>
      <c r="D119" s="0" t="n">
        <v>3124239</v>
      </c>
      <c r="E119" s="0" t="n">
        <v>3131459</v>
      </c>
      <c r="F119" s="0" t="n">
        <v>8197</v>
      </c>
      <c r="G119" s="0" t="n">
        <v>2.9</v>
      </c>
      <c r="H119" s="0" t="n">
        <v>38180</v>
      </c>
      <c r="I119" s="0" t="n">
        <v>13.3</v>
      </c>
      <c r="J119" s="0" t="n">
        <v>562666</v>
      </c>
      <c r="K119" s="0" t="n">
        <v>38929</v>
      </c>
      <c r="L119" s="0" t="n">
        <v>523737</v>
      </c>
      <c r="M119" s="0" t="n">
        <v>1.2</v>
      </c>
      <c r="N119" s="0" t="n">
        <v>18</v>
      </c>
      <c r="O119" s="0" t="n">
        <v>577106</v>
      </c>
      <c r="P119" s="0" t="n">
        <v>255340</v>
      </c>
      <c r="Q119" s="0" t="n">
        <v>321766</v>
      </c>
      <c r="R119" s="0" t="n">
        <v>8.2</v>
      </c>
      <c r="S119" s="0" t="n">
        <v>18.4</v>
      </c>
      <c r="T119" s="0" t="n">
        <v>-14440</v>
      </c>
      <c r="U119" s="0" t="n">
        <v>-0.4</v>
      </c>
      <c r="V119" s="0" t="n">
        <v>36</v>
      </c>
      <c r="W119" s="0" t="n">
        <v>23618</v>
      </c>
      <c r="X119" s="0" t="n">
        <v>23683</v>
      </c>
      <c r="Y119" s="0" t="n">
        <v>128431</v>
      </c>
    </row>
    <row r="120" customFormat="false" ht="12.8" hidden="false" customHeight="false" outlineLevel="0" collapsed="false">
      <c r="A120" s="0" t="s">
        <v>35</v>
      </c>
      <c r="B120" s="0" t="n">
        <v>232164</v>
      </c>
      <c r="C120" s="0" t="n">
        <v>266275</v>
      </c>
      <c r="D120" s="0" t="n">
        <v>3197896</v>
      </c>
      <c r="E120" s="0" t="n">
        <v>3193951</v>
      </c>
      <c r="F120" s="0" t="n">
        <v>7817</v>
      </c>
      <c r="G120" s="0" t="n">
        <v>2.8</v>
      </c>
      <c r="H120" s="0" t="n">
        <v>34573</v>
      </c>
      <c r="I120" s="0" t="n">
        <v>12.4</v>
      </c>
      <c r="J120" s="0" t="n">
        <v>568525</v>
      </c>
      <c r="K120" s="0" t="n">
        <v>39242</v>
      </c>
      <c r="L120" s="0" t="n">
        <v>529283</v>
      </c>
      <c r="M120" s="0" t="n">
        <v>1.2</v>
      </c>
      <c r="N120" s="0" t="n">
        <v>17.8</v>
      </c>
      <c r="O120" s="0" t="n">
        <v>560634</v>
      </c>
      <c r="P120" s="0" t="n">
        <v>240997</v>
      </c>
      <c r="Q120" s="0" t="n">
        <v>319637</v>
      </c>
      <c r="R120" s="0" t="n">
        <v>7.5</v>
      </c>
      <c r="S120" s="0" t="n">
        <v>17.6</v>
      </c>
      <c r="T120" s="0" t="n">
        <v>7891</v>
      </c>
      <c r="U120" s="0" t="n">
        <v>0.2</v>
      </c>
      <c r="V120" s="0" t="n">
        <v>35.2</v>
      </c>
      <c r="W120" s="0" t="n">
        <v>21021</v>
      </c>
      <c r="X120" s="0" t="n">
        <v>21082</v>
      </c>
      <c r="Y120" s="0" t="n">
        <v>116483</v>
      </c>
    </row>
    <row r="121" customFormat="false" ht="12.8" hidden="false" customHeight="false" outlineLevel="0" collapsed="false">
      <c r="A121" s="0" t="s">
        <v>36</v>
      </c>
      <c r="B121" s="0" t="n">
        <v>418200</v>
      </c>
      <c r="C121" s="0" t="n">
        <v>509135</v>
      </c>
      <c r="D121" s="0" t="n">
        <v>6995042</v>
      </c>
      <c r="E121" s="0" t="n">
        <v>6992766</v>
      </c>
      <c r="F121" s="0" t="n">
        <v>12582</v>
      </c>
      <c r="G121" s="0" t="n">
        <v>2.4</v>
      </c>
      <c r="H121" s="0" t="n">
        <v>55974</v>
      </c>
      <c r="I121" s="0" t="n">
        <v>10.6</v>
      </c>
      <c r="J121" s="0" t="n">
        <v>1102007</v>
      </c>
      <c r="K121" s="0" t="n">
        <v>68395</v>
      </c>
      <c r="L121" s="0" t="n">
        <v>1033612</v>
      </c>
      <c r="M121" s="0" t="n">
        <v>1</v>
      </c>
      <c r="N121" s="0" t="n">
        <v>15.8</v>
      </c>
      <c r="O121" s="0" t="n">
        <v>1097455</v>
      </c>
      <c r="P121" s="0" t="n">
        <v>414065</v>
      </c>
      <c r="Q121" s="0" t="n">
        <v>683390</v>
      </c>
      <c r="R121" s="0" t="n">
        <v>5.9</v>
      </c>
      <c r="S121" s="0" t="n">
        <v>15.7</v>
      </c>
      <c r="T121" s="0" t="n">
        <v>4552</v>
      </c>
      <c r="U121" s="0" t="n">
        <v>0.1</v>
      </c>
      <c r="V121" s="0" t="n">
        <v>31.4</v>
      </c>
      <c r="W121" s="0" t="n">
        <v>31414</v>
      </c>
      <c r="X121" s="0" t="n">
        <v>31605</v>
      </c>
      <c r="Y121" s="0" t="n">
        <v>170768</v>
      </c>
    </row>
    <row r="122" customFormat="false" ht="12.8" hidden="false" customHeight="false" outlineLevel="0" collapsed="false">
      <c r="A122" s="0" t="s">
        <v>37</v>
      </c>
    </row>
    <row r="123" customFormat="false" ht="12.8" hidden="false" customHeight="false" outlineLevel="0" collapsed="false">
      <c r="A123" s="0" t="s">
        <v>38</v>
      </c>
    </row>
    <row r="124" customFormat="false" ht="12.8" hidden="false" customHeight="false" outlineLevel="0" collapsed="false">
      <c r="A124" s="0" t="s">
        <v>39</v>
      </c>
    </row>
    <row r="125" customFormat="false" ht="12.8" hidden="false" customHeight="false" outlineLevel="0" collapsed="false">
      <c r="A125" s="0" t="s">
        <v>40</v>
      </c>
    </row>
    <row r="126" customFormat="false" ht="12.8" hidden="false" customHeight="false" outlineLevel="0" collapsed="false">
      <c r="A126" s="0" t="s">
        <v>41</v>
      </c>
      <c r="B126" s="0" t="n">
        <v>1582582</v>
      </c>
      <c r="C126" s="0" t="n">
        <v>1949910</v>
      </c>
      <c r="D126" s="0" t="n">
        <v>46214662</v>
      </c>
      <c r="E126" s="0" t="n">
        <v>46281026</v>
      </c>
      <c r="F126" s="0" t="n">
        <v>25963</v>
      </c>
      <c r="G126" s="0" t="n">
        <v>1.3</v>
      </c>
      <c r="H126" s="0" t="n">
        <v>151696</v>
      </c>
      <c r="I126" s="0" t="n">
        <v>7.5</v>
      </c>
      <c r="J126" s="0" t="n">
        <v>4991456</v>
      </c>
      <c r="K126" s="0" t="n">
        <v>192787</v>
      </c>
      <c r="L126" s="0" t="n">
        <v>4798669</v>
      </c>
      <c r="M126" s="0" t="n">
        <v>0.4</v>
      </c>
      <c r="N126" s="0" t="n">
        <v>10.8</v>
      </c>
      <c r="O126" s="0" t="n">
        <v>5124185</v>
      </c>
      <c r="P126" s="0" t="n">
        <v>1531000</v>
      </c>
      <c r="Q126" s="0" t="n">
        <v>3593185</v>
      </c>
      <c r="R126" s="0" t="n">
        <v>3.3</v>
      </c>
      <c r="S126" s="0" t="n">
        <v>11.1</v>
      </c>
      <c r="T126" s="0" t="n">
        <v>-132729</v>
      </c>
      <c r="U126" s="0" t="n">
        <v>-0.3</v>
      </c>
      <c r="V126" s="0" t="n">
        <v>21.6</v>
      </c>
      <c r="W126" s="0" t="n">
        <v>89159</v>
      </c>
      <c r="X126" s="0" t="n">
        <v>89632</v>
      </c>
      <c r="Y126" s="0" t="n">
        <v>581122</v>
      </c>
    </row>
    <row r="127" customFormat="false" ht="12.8" hidden="false" customHeight="false" outlineLevel="0" collapsed="false">
      <c r="A127" s="0" t="s">
        <v>42</v>
      </c>
      <c r="B127" s="0" t="n">
        <v>3986295</v>
      </c>
      <c r="C127" s="0" t="n">
        <v>4722769</v>
      </c>
      <c r="D127" s="0" t="n">
        <v>77386765</v>
      </c>
      <c r="E127" s="0" t="n">
        <v>75061636</v>
      </c>
      <c r="F127" s="0" t="n">
        <v>662923</v>
      </c>
      <c r="G127" s="0" t="n">
        <v>14.3</v>
      </c>
      <c r="H127" s="0" t="n">
        <v>503719</v>
      </c>
      <c r="I127" s="0" t="n">
        <v>10.9</v>
      </c>
      <c r="J127" s="0" t="n">
        <v>14882808</v>
      </c>
      <c r="K127" s="0" t="n">
        <v>5379201</v>
      </c>
      <c r="L127" s="0" t="n">
        <v>9503607</v>
      </c>
      <c r="M127" s="0" t="n">
        <v>7.2</v>
      </c>
      <c r="N127" s="0" t="n">
        <v>19.8</v>
      </c>
      <c r="O127" s="0" t="n">
        <v>10232551</v>
      </c>
      <c r="P127" s="0" t="n">
        <v>3776750</v>
      </c>
      <c r="Q127" s="0" t="n">
        <v>6455801</v>
      </c>
      <c r="R127" s="0" t="n">
        <v>5</v>
      </c>
      <c r="S127" s="0" t="n">
        <v>13.6</v>
      </c>
      <c r="T127" s="0" t="n">
        <v>4650257</v>
      </c>
      <c r="U127" s="0" t="n">
        <v>6.2</v>
      </c>
      <c r="V127" s="0" t="n">
        <v>27.2</v>
      </c>
      <c r="W127" s="0" t="n">
        <v>309755</v>
      </c>
      <c r="X127" s="0" t="n">
        <v>310909</v>
      </c>
      <c r="Y127" s="0" t="n">
        <v>1754569</v>
      </c>
    </row>
    <row r="128" customFormat="false" ht="12.8" hidden="false" customHeight="false" outlineLevel="0" collapsed="false">
      <c r="C128" s="0" t="s">
        <v>50</v>
      </c>
    </row>
    <row r="129" customFormat="false" ht="12.8" hidden="false" customHeight="false" outlineLevel="0" collapsed="false">
      <c r="A129" s="0" t="s">
        <v>5</v>
      </c>
      <c r="B129" s="0" t="s">
        <v>6</v>
      </c>
      <c r="C129" s="0" t="s">
        <v>7</v>
      </c>
      <c r="D129" s="0" t="s">
        <v>8</v>
      </c>
      <c r="E129" s="0" t="s">
        <v>9</v>
      </c>
      <c r="F129" s="0" t="s">
        <v>10</v>
      </c>
      <c r="G129" s="0" t="s">
        <v>11</v>
      </c>
      <c r="H129" s="0" t="s">
        <v>12</v>
      </c>
      <c r="I129" s="0" t="s">
        <v>13</v>
      </c>
      <c r="J129" s="0" t="s">
        <v>14</v>
      </c>
      <c r="K129" s="0" t="s">
        <v>15</v>
      </c>
      <c r="L129" s="0" t="s">
        <v>16</v>
      </c>
      <c r="M129" s="0" t="s">
        <v>17</v>
      </c>
      <c r="N129" s="0" t="s">
        <v>18</v>
      </c>
      <c r="O129" s="0" t="s">
        <v>19</v>
      </c>
      <c r="P129" s="0" t="s">
        <v>20</v>
      </c>
      <c r="Q129" s="0" t="s">
        <v>21</v>
      </c>
      <c r="R129" s="0" t="s">
        <v>22</v>
      </c>
      <c r="S129" s="0" t="s">
        <v>23</v>
      </c>
      <c r="T129" s="0" t="s">
        <v>24</v>
      </c>
      <c r="U129" s="0" t="s">
        <v>25</v>
      </c>
      <c r="V129" s="0" t="s">
        <v>26</v>
      </c>
      <c r="W129" s="0" t="s">
        <v>27</v>
      </c>
      <c r="X129" s="0" t="s">
        <v>28</v>
      </c>
      <c r="Y129" s="0" t="s">
        <v>29</v>
      </c>
    </row>
    <row r="130" customFormat="false" ht="12.8" hidden="false" customHeight="false" outlineLevel="0" collapsed="false">
      <c r="A130" s="0" t="s">
        <v>30</v>
      </c>
      <c r="B130" s="0" t="n">
        <v>539710</v>
      </c>
      <c r="C130" s="0" t="n">
        <v>599497</v>
      </c>
      <c r="D130" s="0" t="n">
        <v>4882864</v>
      </c>
      <c r="E130" s="0" t="n">
        <v>2480086</v>
      </c>
      <c r="F130" s="0" t="n">
        <v>594749</v>
      </c>
      <c r="G130" s="0" t="n">
        <v>198.4</v>
      </c>
      <c r="H130" s="0" t="n">
        <v>0</v>
      </c>
      <c r="I130" s="0" t="n">
        <v>0</v>
      </c>
      <c r="J130" s="0" t="n">
        <v>4805557</v>
      </c>
      <c r="K130" s="0" t="n">
        <v>4805557</v>
      </c>
      <c r="L130" s="0" t="n">
        <v>0</v>
      </c>
      <c r="M130" s="0" t="n">
        <v>193.8</v>
      </c>
      <c r="N130" s="0" t="n">
        <v>193.8</v>
      </c>
      <c r="O130" s="0" t="n">
        <v>0</v>
      </c>
      <c r="P130" s="0" t="n">
        <v>0</v>
      </c>
      <c r="Q130" s="0" t="n">
        <v>0</v>
      </c>
      <c r="R130" s="0" t="n">
        <v>0</v>
      </c>
      <c r="S130" s="0" t="n">
        <v>0</v>
      </c>
      <c r="T130" s="0" t="n">
        <v>4805557</v>
      </c>
      <c r="U130" s="0" t="n">
        <v>193.8</v>
      </c>
      <c r="V130" s="0" t="n">
        <v>0</v>
      </c>
    </row>
    <row r="131" customFormat="false" ht="12.8" hidden="false" customHeight="false" outlineLevel="0" collapsed="false">
      <c r="A131" s="0" t="s">
        <v>31</v>
      </c>
      <c r="B131" s="0" t="n">
        <v>433389</v>
      </c>
      <c r="C131" s="0" t="n">
        <v>486320</v>
      </c>
      <c r="D131" s="0" t="n">
        <v>5048278</v>
      </c>
      <c r="E131" s="0" t="n">
        <v>4999524</v>
      </c>
      <c r="F131" s="0" t="n">
        <v>823</v>
      </c>
      <c r="G131" s="0" t="n">
        <v>0.2</v>
      </c>
      <c r="H131" s="0" t="n">
        <v>100285</v>
      </c>
      <c r="I131" s="0" t="n">
        <v>18.6</v>
      </c>
      <c r="J131" s="0" t="n">
        <v>1257010</v>
      </c>
      <c r="K131" s="0" t="n">
        <v>40246</v>
      </c>
      <c r="L131" s="0" t="n">
        <v>1216764</v>
      </c>
      <c r="M131" s="0" t="n">
        <v>0.8</v>
      </c>
      <c r="N131" s="0" t="n">
        <v>25.1</v>
      </c>
      <c r="O131" s="0" t="n">
        <v>1159503</v>
      </c>
      <c r="P131" s="0" t="n">
        <v>506896</v>
      </c>
      <c r="Q131" s="0" t="n">
        <v>652607</v>
      </c>
      <c r="R131" s="0" t="n">
        <v>10.1</v>
      </c>
      <c r="S131" s="0" t="n">
        <v>23.2</v>
      </c>
      <c r="T131" s="0" t="n">
        <v>97507</v>
      </c>
      <c r="U131" s="0" t="n">
        <v>1.9</v>
      </c>
      <c r="V131" s="0" t="n">
        <v>46.4</v>
      </c>
      <c r="W131" s="0" t="n">
        <v>67507</v>
      </c>
      <c r="X131" s="0" t="n">
        <v>67546</v>
      </c>
      <c r="Y131" s="0" t="n">
        <v>313483</v>
      </c>
    </row>
    <row r="132" customFormat="false" ht="12.8" hidden="false" customHeight="false" outlineLevel="0" collapsed="false">
      <c r="A132" s="0" t="s">
        <v>32</v>
      </c>
      <c r="B132" s="0" t="n">
        <v>308991</v>
      </c>
      <c r="C132" s="0" t="n">
        <v>354097</v>
      </c>
      <c r="D132" s="0" t="n">
        <v>4053373</v>
      </c>
      <c r="E132" s="0" t="n">
        <v>4138161</v>
      </c>
      <c r="F132" s="0" t="n">
        <v>11907</v>
      </c>
      <c r="G132" s="0" t="n">
        <v>3.1</v>
      </c>
      <c r="H132" s="0" t="n">
        <v>67301</v>
      </c>
      <c r="I132" s="0" t="n">
        <v>17.6</v>
      </c>
      <c r="J132" s="0" t="n">
        <v>806547</v>
      </c>
      <c r="K132" s="0" t="n">
        <v>79397</v>
      </c>
      <c r="L132" s="0" t="n">
        <v>727150</v>
      </c>
      <c r="M132" s="0" t="n">
        <v>1.9</v>
      </c>
      <c r="N132" s="0" t="n">
        <v>19.5</v>
      </c>
      <c r="O132" s="0" t="n">
        <v>976123</v>
      </c>
      <c r="P132" s="0" t="n">
        <v>458672</v>
      </c>
      <c r="Q132" s="0" t="n">
        <v>517451</v>
      </c>
      <c r="R132" s="0" t="n">
        <v>11.1</v>
      </c>
      <c r="S132" s="0" t="n">
        <v>23.6</v>
      </c>
      <c r="T132" s="0" t="n">
        <v>-169576</v>
      </c>
      <c r="U132" s="0" t="n">
        <v>-4.1</v>
      </c>
      <c r="V132" s="0" t="n">
        <v>39</v>
      </c>
      <c r="W132" s="0" t="n">
        <v>46308</v>
      </c>
      <c r="X132" s="0" t="n">
        <v>46415</v>
      </c>
      <c r="Y132" s="0" t="n">
        <v>265295</v>
      </c>
    </row>
    <row r="133" customFormat="false" ht="12.8" hidden="false" customHeight="false" outlineLevel="0" collapsed="false">
      <c r="A133" s="0" t="s">
        <v>33</v>
      </c>
      <c r="B133" s="0" t="n">
        <v>292369</v>
      </c>
      <c r="C133" s="0" t="n">
        <v>345252</v>
      </c>
      <c r="D133" s="0" t="n">
        <v>4219007</v>
      </c>
      <c r="E133" s="0" t="n">
        <v>4350791</v>
      </c>
      <c r="F133" s="0" t="n">
        <v>9363</v>
      </c>
      <c r="G133" s="0" t="n">
        <v>2.5</v>
      </c>
      <c r="H133" s="0" t="n">
        <v>58265</v>
      </c>
      <c r="I133" s="0" t="n">
        <v>15.8</v>
      </c>
      <c r="J133" s="0" t="n">
        <v>721245</v>
      </c>
      <c r="K133" s="0" t="n">
        <v>54599</v>
      </c>
      <c r="L133" s="0" t="n">
        <v>666646</v>
      </c>
      <c r="M133" s="0" t="n">
        <v>1.3</v>
      </c>
      <c r="N133" s="0" t="n">
        <v>16.6</v>
      </c>
      <c r="O133" s="0" t="n">
        <v>984813</v>
      </c>
      <c r="P133" s="0" t="n">
        <v>484379</v>
      </c>
      <c r="Q133" s="0" t="n">
        <v>500434</v>
      </c>
      <c r="R133" s="0" t="n">
        <v>11.1</v>
      </c>
      <c r="S133" s="0" t="n">
        <v>22.6</v>
      </c>
      <c r="T133" s="0" t="n">
        <v>-263568</v>
      </c>
      <c r="U133" s="0" t="n">
        <v>-6</v>
      </c>
      <c r="V133" s="0" t="n">
        <v>33.2</v>
      </c>
      <c r="W133" s="0" t="n">
        <v>34214</v>
      </c>
      <c r="X133" s="0" t="n">
        <v>34446</v>
      </c>
      <c r="Y133" s="0" t="n">
        <v>245594</v>
      </c>
    </row>
    <row r="134" customFormat="false" ht="12.8" hidden="false" customHeight="false" outlineLevel="0" collapsed="false">
      <c r="A134" s="0" t="s">
        <v>34</v>
      </c>
      <c r="B134" s="0" t="n">
        <v>257610</v>
      </c>
      <c r="C134" s="0" t="n">
        <v>294962</v>
      </c>
      <c r="D134" s="0" t="n">
        <v>4040718</v>
      </c>
      <c r="E134" s="0" t="n">
        <v>4100869</v>
      </c>
      <c r="F134" s="0" t="n">
        <v>7472</v>
      </c>
      <c r="G134" s="0" t="n">
        <v>2.4</v>
      </c>
      <c r="H134" s="0" t="n">
        <v>39871</v>
      </c>
      <c r="I134" s="0" t="n">
        <v>12.8</v>
      </c>
      <c r="J134" s="0" t="n">
        <v>630715</v>
      </c>
      <c r="K134" s="0" t="n">
        <v>41941</v>
      </c>
      <c r="L134" s="0" t="n">
        <v>588774</v>
      </c>
      <c r="M134" s="0" t="n">
        <v>1</v>
      </c>
      <c r="N134" s="0" t="n">
        <v>15.4</v>
      </c>
      <c r="O134" s="0" t="n">
        <v>751018</v>
      </c>
      <c r="P134" s="0" t="n">
        <v>313711</v>
      </c>
      <c r="Q134" s="0" t="n">
        <v>437307</v>
      </c>
      <c r="R134" s="0" t="n">
        <v>7.6</v>
      </c>
      <c r="S134" s="0" t="n">
        <v>18.3</v>
      </c>
      <c r="T134" s="0" t="n">
        <v>-120303</v>
      </c>
      <c r="U134" s="0" t="n">
        <v>-2.9</v>
      </c>
      <c r="V134" s="0" t="n">
        <v>30.8</v>
      </c>
      <c r="W134" s="0" t="n">
        <v>25806</v>
      </c>
      <c r="X134" s="0" t="n">
        <v>25883</v>
      </c>
      <c r="Y134" s="0" t="n">
        <v>161914</v>
      </c>
    </row>
    <row r="135" customFormat="false" ht="12.8" hidden="false" customHeight="false" outlineLevel="0" collapsed="false">
      <c r="A135" s="0" t="s">
        <v>35</v>
      </c>
      <c r="B135" s="0" t="n">
        <v>218282</v>
      </c>
      <c r="C135" s="0" t="n">
        <v>247606</v>
      </c>
      <c r="D135" s="0" t="n">
        <v>3051312</v>
      </c>
      <c r="E135" s="0" t="n">
        <v>3097535</v>
      </c>
      <c r="F135" s="0" t="n">
        <v>6864</v>
      </c>
      <c r="G135" s="0" t="n">
        <v>2.6</v>
      </c>
      <c r="H135" s="0" t="n">
        <v>31800</v>
      </c>
      <c r="I135" s="0" t="n">
        <v>12.2</v>
      </c>
      <c r="J135" s="0" t="n">
        <v>486043</v>
      </c>
      <c r="K135" s="0" t="n">
        <v>35756</v>
      </c>
      <c r="L135" s="0" t="n">
        <v>450287</v>
      </c>
      <c r="M135" s="0" t="n">
        <v>1.2</v>
      </c>
      <c r="N135" s="0" t="n">
        <v>15.7</v>
      </c>
      <c r="O135" s="0" t="n">
        <v>578488</v>
      </c>
      <c r="P135" s="0" t="n">
        <v>241495</v>
      </c>
      <c r="Q135" s="0" t="n">
        <v>336993</v>
      </c>
      <c r="R135" s="0" t="n">
        <v>7.8</v>
      </c>
      <c r="S135" s="0" t="n">
        <v>18.7</v>
      </c>
      <c r="T135" s="0" t="n">
        <v>-92445</v>
      </c>
      <c r="U135" s="0" t="n">
        <v>-3</v>
      </c>
      <c r="V135" s="0" t="n">
        <v>31.4</v>
      </c>
      <c r="W135" s="0" t="n">
        <v>20638</v>
      </c>
      <c r="X135" s="0" t="n">
        <v>20728</v>
      </c>
      <c r="Y135" s="0" t="n">
        <v>127558</v>
      </c>
    </row>
    <row r="136" customFormat="false" ht="12.8" hidden="false" customHeight="false" outlineLevel="0" collapsed="false">
      <c r="A136" s="0" t="s">
        <v>36</v>
      </c>
      <c r="B136" s="0" t="n">
        <v>589327</v>
      </c>
      <c r="C136" s="0" t="n">
        <v>714468</v>
      </c>
      <c r="D136" s="0" t="n">
        <v>9903754</v>
      </c>
      <c r="E136" s="0" t="n">
        <v>10078535</v>
      </c>
      <c r="F136" s="0" t="n">
        <v>17697</v>
      </c>
      <c r="G136" s="0" t="n">
        <v>2.4</v>
      </c>
      <c r="H136" s="0" t="n">
        <v>81863</v>
      </c>
      <c r="I136" s="0" t="n">
        <v>11</v>
      </c>
      <c r="J136" s="0" t="n">
        <v>1414902</v>
      </c>
      <c r="K136" s="0" t="n">
        <v>96865</v>
      </c>
      <c r="L136" s="0" t="n">
        <v>1318037</v>
      </c>
      <c r="M136" s="0" t="n">
        <v>1</v>
      </c>
      <c r="N136" s="0" t="n">
        <v>14</v>
      </c>
      <c r="O136" s="0" t="n">
        <v>1764465</v>
      </c>
      <c r="P136" s="0" t="n">
        <v>743394</v>
      </c>
      <c r="Q136" s="0" t="n">
        <v>1021071</v>
      </c>
      <c r="R136" s="0" t="n">
        <v>7.4</v>
      </c>
      <c r="S136" s="0" t="n">
        <v>17.5</v>
      </c>
      <c r="T136" s="0" t="n">
        <v>-349563</v>
      </c>
      <c r="U136" s="0" t="n">
        <v>-3.5</v>
      </c>
      <c r="V136" s="0" t="n">
        <v>28</v>
      </c>
      <c r="W136" s="0" t="n">
        <v>49282</v>
      </c>
      <c r="X136" s="0" t="n">
        <v>49617</v>
      </c>
      <c r="Y136" s="0" t="n">
        <v>327088</v>
      </c>
    </row>
    <row r="137" customFormat="false" ht="12.8" hidden="false" customHeight="false" outlineLevel="0" collapsed="false">
      <c r="A137" s="0" t="s">
        <v>37</v>
      </c>
    </row>
    <row r="138" customFormat="false" ht="12.8" hidden="false" customHeight="false" outlineLevel="0" collapsed="false">
      <c r="A138" s="0" t="s">
        <v>38</v>
      </c>
    </row>
    <row r="139" customFormat="false" ht="12.8" hidden="false" customHeight="false" outlineLevel="0" collapsed="false">
      <c r="A139" s="0" t="s">
        <v>39</v>
      </c>
    </row>
    <row r="140" customFormat="false" ht="12.8" hidden="false" customHeight="false" outlineLevel="0" collapsed="false">
      <c r="A140" s="0" t="s">
        <v>40</v>
      </c>
    </row>
    <row r="141" customFormat="false" ht="12.8" hidden="false" customHeight="false" outlineLevel="0" collapsed="false">
      <c r="A141" s="0" t="s">
        <v>41</v>
      </c>
      <c r="B141" s="0" t="n">
        <v>1488734</v>
      </c>
      <c r="C141" s="0" t="n">
        <v>1834710</v>
      </c>
      <c r="D141" s="0" t="n">
        <v>45697584</v>
      </c>
      <c r="E141" s="0" t="n">
        <v>46312829</v>
      </c>
      <c r="F141" s="0" t="n">
        <v>24705</v>
      </c>
      <c r="G141" s="0" t="n">
        <v>1.3</v>
      </c>
      <c r="H141" s="0" t="n">
        <v>151311</v>
      </c>
      <c r="I141" s="0" t="n">
        <v>8</v>
      </c>
      <c r="J141" s="0" t="n">
        <v>4463942</v>
      </c>
      <c r="K141" s="0" t="n">
        <v>210607</v>
      </c>
      <c r="L141" s="0" t="n">
        <v>4253335</v>
      </c>
      <c r="M141" s="0" t="n">
        <v>0.5</v>
      </c>
      <c r="N141" s="0" t="n">
        <v>9.6</v>
      </c>
      <c r="O141" s="0" t="n">
        <v>5694432</v>
      </c>
      <c r="P141" s="0" t="n">
        <v>1948666</v>
      </c>
      <c r="Q141" s="0" t="n">
        <v>3745766</v>
      </c>
      <c r="R141" s="0" t="n">
        <v>4.2</v>
      </c>
      <c r="S141" s="0" t="n">
        <v>12.3</v>
      </c>
      <c r="T141" s="0" t="n">
        <v>-1230490</v>
      </c>
      <c r="U141" s="0" t="n">
        <v>-2.7</v>
      </c>
      <c r="V141" s="0" t="n">
        <v>19.2</v>
      </c>
      <c r="W141" s="0" t="n">
        <v>93840</v>
      </c>
      <c r="X141" s="0" t="n">
        <v>94547</v>
      </c>
      <c r="Y141" s="0" t="n">
        <v>759431</v>
      </c>
    </row>
    <row r="142" customFormat="false" ht="12.8" hidden="false" customHeight="false" outlineLevel="0" collapsed="false">
      <c r="A142" s="0" t="s">
        <v>42</v>
      </c>
      <c r="B142" s="0" t="n">
        <v>4128412</v>
      </c>
      <c r="C142" s="0" t="n">
        <v>4876912</v>
      </c>
      <c r="D142" s="0" t="n">
        <v>80896890</v>
      </c>
      <c r="E142" s="0" t="n">
        <v>79558330</v>
      </c>
      <c r="F142" s="0" t="n">
        <v>673580</v>
      </c>
      <c r="G142" s="0" t="n">
        <v>14</v>
      </c>
      <c r="H142" s="0" t="n">
        <v>530696</v>
      </c>
      <c r="I142" s="0" t="n">
        <v>11</v>
      </c>
      <c r="J142" s="0" t="n">
        <v>14585961</v>
      </c>
      <c r="K142" s="0" t="n">
        <v>5364968</v>
      </c>
      <c r="L142" s="0" t="n">
        <v>9220993</v>
      </c>
      <c r="M142" s="0" t="n">
        <v>6.7</v>
      </c>
      <c r="N142" s="0" t="n">
        <v>18.3</v>
      </c>
      <c r="O142" s="0" t="n">
        <v>11908842</v>
      </c>
      <c r="P142" s="0" t="n">
        <v>4697213</v>
      </c>
      <c r="Q142" s="0" t="n">
        <v>7211629</v>
      </c>
      <c r="R142" s="0" t="n">
        <v>5.9</v>
      </c>
      <c r="S142" s="0" t="n">
        <v>15</v>
      </c>
      <c r="T142" s="0" t="n">
        <v>2677119</v>
      </c>
      <c r="U142" s="0" t="n">
        <v>3.3</v>
      </c>
      <c r="V142" s="0" t="n">
        <v>30</v>
      </c>
      <c r="W142" s="0" t="n">
        <v>337595</v>
      </c>
      <c r="X142" s="0" t="n">
        <v>339182</v>
      </c>
      <c r="Y142" s="0" t="n">
        <v>2200363</v>
      </c>
    </row>
    <row r="143" customFormat="false" ht="12.8" hidden="false" customHeight="false" outlineLevel="0" collapsed="false">
      <c r="C143" s="0" t="s">
        <v>51</v>
      </c>
    </row>
    <row r="144" customFormat="false" ht="12.8" hidden="false" customHeight="false" outlineLevel="0" collapsed="false">
      <c r="A144" s="0" t="s">
        <v>5</v>
      </c>
      <c r="B144" s="0" t="s">
        <v>6</v>
      </c>
      <c r="C144" s="0" t="s">
        <v>7</v>
      </c>
      <c r="D144" s="0" t="s">
        <v>8</v>
      </c>
      <c r="E144" s="0" t="s">
        <v>9</v>
      </c>
      <c r="F144" s="0" t="s">
        <v>10</v>
      </c>
      <c r="G144" s="0" t="s">
        <v>11</v>
      </c>
      <c r="H144" s="0" t="s">
        <v>12</v>
      </c>
      <c r="I144" s="0" t="s">
        <v>13</v>
      </c>
      <c r="J144" s="0" t="s">
        <v>14</v>
      </c>
      <c r="K144" s="0" t="s">
        <v>15</v>
      </c>
      <c r="L144" s="0" t="s">
        <v>16</v>
      </c>
      <c r="M144" s="0" t="s">
        <v>17</v>
      </c>
      <c r="N144" s="0" t="s">
        <v>18</v>
      </c>
      <c r="O144" s="0" t="s">
        <v>19</v>
      </c>
      <c r="P144" s="0" t="s">
        <v>20</v>
      </c>
      <c r="Q144" s="0" t="s">
        <v>21</v>
      </c>
      <c r="R144" s="0" t="s">
        <v>22</v>
      </c>
      <c r="S144" s="0" t="s">
        <v>23</v>
      </c>
      <c r="T144" s="0" t="s">
        <v>24</v>
      </c>
      <c r="U144" s="0" t="s">
        <v>25</v>
      </c>
      <c r="V144" s="0" t="s">
        <v>26</v>
      </c>
      <c r="W144" s="0" t="s">
        <v>27</v>
      </c>
      <c r="X144" s="0" t="s">
        <v>28</v>
      </c>
      <c r="Y144" s="0" t="s">
        <v>29</v>
      </c>
    </row>
    <row r="145" customFormat="false" ht="12.8" hidden="false" customHeight="false" outlineLevel="0" collapsed="false">
      <c r="A145" s="0" t="s">
        <v>30</v>
      </c>
      <c r="B145" s="0" t="n">
        <v>555813</v>
      </c>
      <c r="C145" s="0" t="n">
        <v>622960</v>
      </c>
      <c r="D145" s="0" t="n">
        <v>5285610</v>
      </c>
      <c r="E145" s="0" t="n">
        <v>2654039</v>
      </c>
      <c r="F145" s="0" t="n">
        <v>621378</v>
      </c>
      <c r="G145" s="0" t="n">
        <v>199.5</v>
      </c>
      <c r="H145" s="0" t="n">
        <v>0</v>
      </c>
      <c r="I145" s="0" t="n">
        <v>0</v>
      </c>
      <c r="J145" s="0" t="n">
        <v>5263142</v>
      </c>
      <c r="K145" s="0" t="n">
        <v>5263142</v>
      </c>
      <c r="L145" s="0" t="n">
        <v>0</v>
      </c>
      <c r="M145" s="0" t="n">
        <v>198.3</v>
      </c>
      <c r="N145" s="0" t="n">
        <v>198.3</v>
      </c>
      <c r="O145" s="0" t="n">
        <v>0</v>
      </c>
      <c r="P145" s="0" t="n">
        <v>0</v>
      </c>
      <c r="Q145" s="0" t="n">
        <v>0</v>
      </c>
      <c r="R145" s="0" t="n">
        <v>0</v>
      </c>
      <c r="S145" s="0" t="n">
        <v>0</v>
      </c>
      <c r="T145" s="0" t="n">
        <v>5263142</v>
      </c>
      <c r="U145" s="0" t="n">
        <v>198.3</v>
      </c>
      <c r="V145" s="0" t="n">
        <v>0</v>
      </c>
    </row>
    <row r="146" customFormat="false" ht="12.8" hidden="false" customHeight="false" outlineLevel="0" collapsed="false">
      <c r="A146" s="0" t="s">
        <v>31</v>
      </c>
      <c r="B146" s="0" t="n">
        <v>437493</v>
      </c>
      <c r="C146" s="0" t="n">
        <v>490232</v>
      </c>
      <c r="D146" s="0" t="n">
        <v>5279763</v>
      </c>
      <c r="E146" s="0" t="n">
        <v>5051202</v>
      </c>
      <c r="F146" s="0" t="n">
        <v>13625</v>
      </c>
      <c r="G146" s="0" t="n">
        <v>2.5</v>
      </c>
      <c r="H146" s="0" t="n">
        <v>113992</v>
      </c>
      <c r="I146" s="0" t="n">
        <v>21</v>
      </c>
      <c r="J146" s="0" t="n">
        <v>1696840</v>
      </c>
      <c r="K146" s="0" t="n">
        <v>471678</v>
      </c>
      <c r="L146" s="0" t="n">
        <v>1225162</v>
      </c>
      <c r="M146" s="0" t="n">
        <v>9.3</v>
      </c>
      <c r="N146" s="0" t="n">
        <v>33.6</v>
      </c>
      <c r="O146" s="0" t="n">
        <v>1239717</v>
      </c>
      <c r="P146" s="0" t="n">
        <v>605215</v>
      </c>
      <c r="Q146" s="0" t="n">
        <v>634502</v>
      </c>
      <c r="R146" s="0" t="n">
        <v>12</v>
      </c>
      <c r="S146" s="0" t="n">
        <v>24.5</v>
      </c>
      <c r="T146" s="0" t="n">
        <v>457123</v>
      </c>
      <c r="U146" s="0" t="n">
        <v>9.1</v>
      </c>
      <c r="V146" s="0" t="n">
        <v>49</v>
      </c>
      <c r="W146" s="0" t="n">
        <v>76096</v>
      </c>
      <c r="X146" s="0" t="n">
        <v>76198</v>
      </c>
      <c r="Y146" s="0" t="n">
        <v>372089</v>
      </c>
    </row>
    <row r="147" customFormat="false" ht="12.8" hidden="false" customHeight="false" outlineLevel="0" collapsed="false">
      <c r="A147" s="0" t="s">
        <v>32</v>
      </c>
      <c r="B147" s="0" t="n">
        <v>371053</v>
      </c>
      <c r="C147" s="0" t="n">
        <v>418306</v>
      </c>
      <c r="D147" s="0" t="n">
        <v>4745839</v>
      </c>
      <c r="E147" s="0" t="n">
        <v>4883591</v>
      </c>
      <c r="F147" s="0" t="n">
        <v>12517</v>
      </c>
      <c r="G147" s="0" t="n">
        <v>2.8</v>
      </c>
      <c r="H147" s="0" t="n">
        <v>76043</v>
      </c>
      <c r="I147" s="0" t="n">
        <v>16.8</v>
      </c>
      <c r="J147" s="0" t="n">
        <v>918046</v>
      </c>
      <c r="K147" s="0" t="n">
        <v>69441</v>
      </c>
      <c r="L147" s="0" t="n">
        <v>848605</v>
      </c>
      <c r="M147" s="0" t="n">
        <v>1.4</v>
      </c>
      <c r="N147" s="0" t="n">
        <v>18.8</v>
      </c>
      <c r="O147" s="0" t="n">
        <v>1193550</v>
      </c>
      <c r="P147" s="0" t="n">
        <v>575917</v>
      </c>
      <c r="Q147" s="0" t="n">
        <v>617633</v>
      </c>
      <c r="R147" s="0" t="n">
        <v>11.8</v>
      </c>
      <c r="S147" s="0" t="n">
        <v>24.4</v>
      </c>
      <c r="T147" s="0" t="n">
        <v>-275504</v>
      </c>
      <c r="U147" s="0" t="n">
        <v>-5.6</v>
      </c>
      <c r="V147" s="0" t="n">
        <v>37.6</v>
      </c>
      <c r="W147" s="0" t="n">
        <v>51982</v>
      </c>
      <c r="X147" s="0" t="n">
        <v>52048</v>
      </c>
      <c r="Y147" s="0" t="n">
        <v>342442</v>
      </c>
    </row>
    <row r="148" customFormat="false" ht="12.8" hidden="false" customHeight="false" outlineLevel="0" collapsed="false">
      <c r="A148" s="0" t="s">
        <v>33</v>
      </c>
      <c r="B148" s="0" t="n">
        <v>267873</v>
      </c>
      <c r="C148" s="0" t="n">
        <v>308486</v>
      </c>
      <c r="D148" s="0" t="n">
        <v>3805082</v>
      </c>
      <c r="E148" s="0" t="n">
        <v>3922527</v>
      </c>
      <c r="F148" s="0" t="n">
        <v>8942</v>
      </c>
      <c r="G148" s="0" t="n">
        <v>2.7</v>
      </c>
      <c r="H148" s="0" t="n">
        <v>52158</v>
      </c>
      <c r="I148" s="0" t="n">
        <v>15.7</v>
      </c>
      <c r="J148" s="0" t="n">
        <v>639542</v>
      </c>
      <c r="K148" s="0" t="n">
        <v>45291</v>
      </c>
      <c r="L148" s="0" t="n">
        <v>594251</v>
      </c>
      <c r="M148" s="0" t="n">
        <v>1.2</v>
      </c>
      <c r="N148" s="0" t="n">
        <v>16.3</v>
      </c>
      <c r="O148" s="0" t="n">
        <v>874433</v>
      </c>
      <c r="P148" s="0" t="n">
        <v>395512</v>
      </c>
      <c r="Q148" s="0" t="n">
        <v>478921</v>
      </c>
      <c r="R148" s="0" t="n">
        <v>10.1</v>
      </c>
      <c r="S148" s="0" t="n">
        <v>22.3</v>
      </c>
      <c r="T148" s="0" t="n">
        <v>-234891</v>
      </c>
      <c r="U148" s="0" t="n">
        <v>-6</v>
      </c>
      <c r="V148" s="0" t="n">
        <v>32.6</v>
      </c>
      <c r="W148" s="0" t="n">
        <v>35333</v>
      </c>
      <c r="X148" s="0" t="n">
        <v>35374</v>
      </c>
      <c r="Y148" s="0" t="n">
        <v>226536</v>
      </c>
    </row>
    <row r="149" customFormat="false" ht="12.8" hidden="false" customHeight="false" outlineLevel="0" collapsed="false">
      <c r="A149" s="0" t="s">
        <v>34</v>
      </c>
      <c r="B149" s="0" t="n">
        <v>259694</v>
      </c>
      <c r="C149" s="0" t="n">
        <v>307561</v>
      </c>
      <c r="D149" s="0" t="n">
        <v>3992087</v>
      </c>
      <c r="E149" s="0" t="n">
        <v>4102442</v>
      </c>
      <c r="F149" s="0" t="n">
        <v>7092</v>
      </c>
      <c r="G149" s="0" t="n">
        <v>2.2</v>
      </c>
      <c r="H149" s="0" t="n">
        <v>43472</v>
      </c>
      <c r="I149" s="0" t="n">
        <v>13.3</v>
      </c>
      <c r="J149" s="0" t="n">
        <v>627479</v>
      </c>
      <c r="K149" s="0" t="n">
        <v>41473</v>
      </c>
      <c r="L149" s="0" t="n">
        <v>586006</v>
      </c>
      <c r="M149" s="0" t="n">
        <v>1</v>
      </c>
      <c r="N149" s="0" t="n">
        <v>15.3</v>
      </c>
      <c r="O149" s="0" t="n">
        <v>848190</v>
      </c>
      <c r="P149" s="0" t="n">
        <v>355202</v>
      </c>
      <c r="Q149" s="0" t="n">
        <v>492988</v>
      </c>
      <c r="R149" s="0" t="n">
        <v>8.7</v>
      </c>
      <c r="S149" s="0" t="n">
        <v>20.7</v>
      </c>
      <c r="T149" s="0" t="n">
        <v>-220711</v>
      </c>
      <c r="U149" s="0" t="n">
        <v>-5.4</v>
      </c>
      <c r="V149" s="0" t="n">
        <v>30.6</v>
      </c>
      <c r="W149" s="0" t="n">
        <v>27042</v>
      </c>
      <c r="X149" s="0" t="n">
        <v>27136</v>
      </c>
      <c r="Y149" s="0" t="n">
        <v>183459</v>
      </c>
    </row>
    <row r="150" customFormat="false" ht="12.8" hidden="false" customHeight="false" outlineLevel="0" collapsed="false">
      <c r="A150" s="0" t="s">
        <v>35</v>
      </c>
      <c r="B150" s="0" t="n">
        <v>231596</v>
      </c>
      <c r="C150" s="0" t="n">
        <v>265785</v>
      </c>
      <c r="D150" s="0" t="n">
        <v>3854565</v>
      </c>
      <c r="E150" s="0" t="n">
        <v>3945393</v>
      </c>
      <c r="F150" s="0" t="n">
        <v>5987</v>
      </c>
      <c r="G150" s="0" t="n">
        <v>2.1</v>
      </c>
      <c r="H150" s="0" t="n">
        <v>34356</v>
      </c>
      <c r="I150" s="0" t="n">
        <v>12.3</v>
      </c>
      <c r="J150" s="0" t="n">
        <v>570237</v>
      </c>
      <c r="K150" s="0" t="n">
        <v>36384</v>
      </c>
      <c r="L150" s="0" t="n">
        <v>533853</v>
      </c>
      <c r="M150" s="0" t="n">
        <v>0.9</v>
      </c>
      <c r="N150" s="0" t="n">
        <v>14.5</v>
      </c>
      <c r="O150" s="0" t="n">
        <v>751892</v>
      </c>
      <c r="P150" s="0" t="n">
        <v>293308</v>
      </c>
      <c r="Q150" s="0" t="n">
        <v>458584</v>
      </c>
      <c r="R150" s="0" t="n">
        <v>7.4</v>
      </c>
      <c r="S150" s="0" t="n">
        <v>19.1</v>
      </c>
      <c r="T150" s="0" t="n">
        <v>-181655</v>
      </c>
      <c r="U150" s="0" t="n">
        <v>-4.6</v>
      </c>
      <c r="V150" s="0" t="n">
        <v>29</v>
      </c>
      <c r="W150" s="0" t="n">
        <v>22180</v>
      </c>
      <c r="X150" s="0" t="n">
        <v>22242</v>
      </c>
      <c r="Y150" s="0" t="n">
        <v>153018</v>
      </c>
    </row>
    <row r="151" customFormat="false" ht="12.8" hidden="false" customHeight="false" outlineLevel="0" collapsed="false">
      <c r="A151" s="0" t="s">
        <v>36</v>
      </c>
      <c r="B151" s="0" t="n">
        <v>729300</v>
      </c>
      <c r="C151" s="0" t="n">
        <v>882310</v>
      </c>
      <c r="D151" s="0" t="n">
        <v>12428544</v>
      </c>
      <c r="E151" s="0" t="n">
        <v>12688930</v>
      </c>
      <c r="F151" s="0" t="n">
        <v>20446</v>
      </c>
      <c r="G151" s="0" t="n">
        <v>2.2</v>
      </c>
      <c r="H151" s="0" t="n">
        <v>99264</v>
      </c>
      <c r="I151" s="0" t="n">
        <v>10.8</v>
      </c>
      <c r="J151" s="0" t="n">
        <v>1698946</v>
      </c>
      <c r="K151" s="0" t="n">
        <v>119713</v>
      </c>
      <c r="L151" s="0" t="n">
        <v>1579233</v>
      </c>
      <c r="M151" s="0" t="n">
        <v>0.9</v>
      </c>
      <c r="N151" s="0" t="n">
        <v>13.4</v>
      </c>
      <c r="O151" s="0" t="n">
        <v>2219720</v>
      </c>
      <c r="P151" s="0" t="n">
        <v>812891</v>
      </c>
      <c r="Q151" s="0" t="n">
        <v>1406829</v>
      </c>
      <c r="R151" s="0" t="n">
        <v>6.4</v>
      </c>
      <c r="S151" s="0" t="n">
        <v>17.5</v>
      </c>
      <c r="T151" s="0" t="n">
        <v>-520774</v>
      </c>
      <c r="U151" s="0" t="n">
        <v>-4.1</v>
      </c>
      <c r="V151" s="0" t="n">
        <v>26.8</v>
      </c>
      <c r="W151" s="0" t="n">
        <v>61626</v>
      </c>
      <c r="X151" s="0" t="n">
        <v>61887</v>
      </c>
      <c r="Y151" s="0" t="n">
        <v>390649</v>
      </c>
    </row>
    <row r="152" customFormat="false" ht="12.8" hidden="false" customHeight="false" outlineLevel="0" collapsed="false">
      <c r="A152" s="0" t="s">
        <v>37</v>
      </c>
    </row>
    <row r="153" customFormat="false" ht="12.8" hidden="false" customHeight="false" outlineLevel="0" collapsed="false">
      <c r="A153" s="0" t="s">
        <v>38</v>
      </c>
    </row>
    <row r="154" customFormat="false" ht="12.8" hidden="false" customHeight="false" outlineLevel="0" collapsed="false">
      <c r="A154" s="0" t="s">
        <v>39</v>
      </c>
    </row>
    <row r="155" customFormat="false" ht="12.8" hidden="false" customHeight="false" outlineLevel="0" collapsed="false">
      <c r="A155" s="0" t="s">
        <v>40</v>
      </c>
    </row>
    <row r="156" customFormat="false" ht="12.8" hidden="false" customHeight="false" outlineLevel="0" collapsed="false">
      <c r="A156" s="0" t="s">
        <v>41</v>
      </c>
      <c r="B156" s="0" t="n">
        <v>1388062</v>
      </c>
      <c r="C156" s="0" t="n">
        <v>1714659</v>
      </c>
      <c r="D156" s="0" t="n">
        <v>44076349</v>
      </c>
      <c r="E156" s="0" t="n">
        <v>44885141</v>
      </c>
      <c r="F156" s="0" t="n">
        <v>21763</v>
      </c>
      <c r="G156" s="0" t="n">
        <v>1.2</v>
      </c>
      <c r="H156" s="0" t="n">
        <v>139804</v>
      </c>
      <c r="I156" s="0" t="n">
        <v>7.9</v>
      </c>
      <c r="J156" s="0" t="n">
        <v>4071086</v>
      </c>
      <c r="K156" s="0" t="n">
        <v>197063</v>
      </c>
      <c r="L156" s="0" t="n">
        <v>3874023</v>
      </c>
      <c r="M156" s="0" t="n">
        <v>0.4</v>
      </c>
      <c r="N156" s="0" t="n">
        <v>9.1</v>
      </c>
      <c r="O156" s="0" t="n">
        <v>5688669</v>
      </c>
      <c r="P156" s="0" t="n">
        <v>1695525</v>
      </c>
      <c r="Q156" s="0" t="n">
        <v>3993144</v>
      </c>
      <c r="R156" s="0" t="n">
        <v>3.8</v>
      </c>
      <c r="S156" s="0" t="n">
        <v>12.7</v>
      </c>
      <c r="T156" s="0" t="n">
        <v>-1617583</v>
      </c>
      <c r="U156" s="0" t="n">
        <v>-3.6</v>
      </c>
      <c r="V156" s="0" t="n">
        <v>18.2</v>
      </c>
      <c r="W156" s="0" t="n">
        <v>90120</v>
      </c>
      <c r="X156" s="0" t="n">
        <v>90588</v>
      </c>
      <c r="Y156" s="0" t="n">
        <v>722919</v>
      </c>
    </row>
    <row r="157" customFormat="false" ht="12.8" hidden="false" customHeight="false" outlineLevel="0" collapsed="false">
      <c r="A157" s="0" t="s">
        <v>42</v>
      </c>
      <c r="B157" s="0" t="n">
        <v>4240884</v>
      </c>
      <c r="C157" s="0" t="n">
        <v>5010299</v>
      </c>
      <c r="D157" s="0" t="n">
        <v>83467839</v>
      </c>
      <c r="E157" s="0" t="n">
        <v>82133265</v>
      </c>
      <c r="F157" s="0" t="n">
        <v>711750</v>
      </c>
      <c r="G157" s="0" t="n">
        <v>14.4</v>
      </c>
      <c r="H157" s="0" t="n">
        <v>559089</v>
      </c>
      <c r="I157" s="0" t="n">
        <v>11.3</v>
      </c>
      <c r="J157" s="0" t="n">
        <v>15485318</v>
      </c>
      <c r="K157" s="0" t="n">
        <v>6244185</v>
      </c>
      <c r="L157" s="0" t="n">
        <v>9241133</v>
      </c>
      <c r="M157" s="0" t="n">
        <v>7.6</v>
      </c>
      <c r="N157" s="0" t="n">
        <v>18.9</v>
      </c>
      <c r="O157" s="0" t="n">
        <v>12816171</v>
      </c>
      <c r="P157" s="0" t="n">
        <v>4733570</v>
      </c>
      <c r="Q157" s="0" t="n">
        <v>8082601</v>
      </c>
      <c r="R157" s="0" t="n">
        <v>5.8</v>
      </c>
      <c r="S157" s="0" t="n">
        <v>15.6</v>
      </c>
      <c r="T157" s="0" t="n">
        <v>2669147</v>
      </c>
      <c r="U157" s="0" t="n">
        <v>3.3</v>
      </c>
      <c r="V157" s="0" t="n">
        <v>31.2</v>
      </c>
      <c r="W157" s="0" t="n">
        <v>364379</v>
      </c>
      <c r="X157" s="0" t="n">
        <v>365473</v>
      </c>
      <c r="Y157" s="0" t="n">
        <v>2391112</v>
      </c>
    </row>
    <row r="158" customFormat="false" ht="12.8" hidden="false" customHeight="false" outlineLevel="0" collapsed="false">
      <c r="C158" s="0" t="s">
        <v>52</v>
      </c>
    </row>
    <row r="159" customFormat="false" ht="12.8" hidden="false" customHeight="false" outlineLevel="0" collapsed="false">
      <c r="A159" s="0" t="s">
        <v>5</v>
      </c>
      <c r="B159" s="0" t="s">
        <v>6</v>
      </c>
      <c r="C159" s="0" t="s">
        <v>7</v>
      </c>
      <c r="D159" s="0" t="s">
        <v>8</v>
      </c>
      <c r="E159" s="0" t="s">
        <v>9</v>
      </c>
      <c r="F159" s="0" t="s">
        <v>10</v>
      </c>
      <c r="G159" s="0" t="s">
        <v>11</v>
      </c>
      <c r="H159" s="0" t="s">
        <v>12</v>
      </c>
      <c r="I159" s="0" t="s">
        <v>13</v>
      </c>
      <c r="J159" s="0" t="s">
        <v>14</v>
      </c>
      <c r="K159" s="0" t="s">
        <v>15</v>
      </c>
      <c r="L159" s="0" t="s">
        <v>16</v>
      </c>
      <c r="M159" s="0" t="s">
        <v>17</v>
      </c>
      <c r="N159" s="0" t="s">
        <v>18</v>
      </c>
      <c r="O159" s="0" t="s">
        <v>19</v>
      </c>
      <c r="P159" s="0" t="s">
        <v>20</v>
      </c>
      <c r="Q159" s="0" t="s">
        <v>21</v>
      </c>
      <c r="R159" s="0" t="s">
        <v>22</v>
      </c>
      <c r="S159" s="0" t="s">
        <v>23</v>
      </c>
      <c r="T159" s="0" t="s">
        <v>24</v>
      </c>
      <c r="U159" s="0" t="s">
        <v>25</v>
      </c>
      <c r="V159" s="0" t="s">
        <v>26</v>
      </c>
      <c r="W159" s="0" t="s">
        <v>27</v>
      </c>
      <c r="X159" s="0" t="s">
        <v>28</v>
      </c>
      <c r="Y159" s="0" t="s">
        <v>29</v>
      </c>
    </row>
    <row r="160" customFormat="false" ht="12.8" hidden="false" customHeight="false" outlineLevel="0" collapsed="false">
      <c r="A160" s="0" t="s">
        <v>30</v>
      </c>
      <c r="B160" s="0" t="n">
        <v>600584</v>
      </c>
      <c r="C160" s="0" t="n">
        <v>694636</v>
      </c>
      <c r="D160" s="0" t="n">
        <v>6710386</v>
      </c>
      <c r="E160" s="0" t="n">
        <v>3830435</v>
      </c>
      <c r="F160" s="0" t="n">
        <v>689786</v>
      </c>
      <c r="G160" s="0" t="n">
        <v>198.5</v>
      </c>
      <c r="H160" s="0" t="n">
        <v>0</v>
      </c>
      <c r="I160" s="0" t="n">
        <v>0</v>
      </c>
      <c r="J160" s="0" t="n">
        <v>5759903</v>
      </c>
      <c r="K160" s="0" t="n">
        <v>5759903</v>
      </c>
      <c r="L160" s="0" t="n">
        <v>0</v>
      </c>
      <c r="M160" s="0" t="n">
        <v>150.4</v>
      </c>
      <c r="N160" s="0" t="n">
        <v>150.4</v>
      </c>
      <c r="O160" s="0" t="n">
        <v>0</v>
      </c>
      <c r="P160" s="0" t="n">
        <v>0</v>
      </c>
      <c r="Q160" s="0" t="n">
        <v>0</v>
      </c>
      <c r="R160" s="0" t="n">
        <v>0</v>
      </c>
      <c r="S160" s="0" t="n">
        <v>0</v>
      </c>
      <c r="T160" s="0" t="n">
        <v>5759903</v>
      </c>
      <c r="U160" s="0" t="n">
        <v>150.4</v>
      </c>
      <c r="V160" s="0" t="n">
        <v>0</v>
      </c>
    </row>
    <row r="161" customFormat="false" ht="12.8" hidden="false" customHeight="false" outlineLevel="0" collapsed="false">
      <c r="A161" s="0" t="s">
        <v>31</v>
      </c>
      <c r="B161" s="0" t="n">
        <v>436833</v>
      </c>
      <c r="C161" s="0" t="n">
        <v>498602</v>
      </c>
      <c r="D161" s="0" t="n">
        <v>5063659</v>
      </c>
      <c r="E161" s="0" t="n">
        <v>5167240</v>
      </c>
      <c r="F161" s="0" t="n">
        <v>1086</v>
      </c>
      <c r="G161" s="0" t="n">
        <v>0.2</v>
      </c>
      <c r="H161" s="0" t="n">
        <v>115149</v>
      </c>
      <c r="I161" s="0" t="n">
        <v>20.5</v>
      </c>
      <c r="J161" s="0" t="n">
        <v>1271429</v>
      </c>
      <c r="K161" s="0" t="n">
        <v>41022</v>
      </c>
      <c r="L161" s="0" t="n">
        <v>1230407</v>
      </c>
      <c r="M161" s="0" t="n">
        <v>0.8</v>
      </c>
      <c r="N161" s="0" t="n">
        <v>24.6</v>
      </c>
      <c r="O161" s="0" t="n">
        <v>1478590</v>
      </c>
      <c r="P161" s="0" t="n">
        <v>689479</v>
      </c>
      <c r="Q161" s="0" t="n">
        <v>789111</v>
      </c>
      <c r="R161" s="0" t="n">
        <v>13.3</v>
      </c>
      <c r="S161" s="0" t="n">
        <v>28.6</v>
      </c>
      <c r="T161" s="0" t="n">
        <v>-207161</v>
      </c>
      <c r="U161" s="0" t="n">
        <v>-4</v>
      </c>
      <c r="V161" s="0" t="n">
        <v>49.2</v>
      </c>
      <c r="W161" s="0" t="n">
        <v>82215</v>
      </c>
      <c r="X161" s="0" t="n">
        <v>82294</v>
      </c>
      <c r="Y161" s="0" t="n">
        <v>419085</v>
      </c>
    </row>
    <row r="162" customFormat="false" ht="12.8" hidden="false" customHeight="false" outlineLevel="0" collapsed="false">
      <c r="A162" s="0" t="s">
        <v>32</v>
      </c>
      <c r="B162" s="0" t="n">
        <v>374469</v>
      </c>
      <c r="C162" s="0" t="n">
        <v>421590</v>
      </c>
      <c r="D162" s="0" t="n">
        <v>4887466</v>
      </c>
      <c r="E162" s="0" t="n">
        <v>5096021</v>
      </c>
      <c r="F162" s="0" t="n">
        <v>15328</v>
      </c>
      <c r="G162" s="0" t="n">
        <v>3.4</v>
      </c>
      <c r="H162" s="0" t="n">
        <v>80017</v>
      </c>
      <c r="I162" s="0" t="n">
        <v>17.5</v>
      </c>
      <c r="J162" s="0" t="n">
        <v>964655</v>
      </c>
      <c r="K162" s="0" t="n">
        <v>90668</v>
      </c>
      <c r="L162" s="0" t="n">
        <v>873987</v>
      </c>
      <c r="M162" s="0" t="n">
        <v>1.8</v>
      </c>
      <c r="N162" s="0" t="n">
        <v>18.9</v>
      </c>
      <c r="O162" s="0" t="n">
        <v>1381766</v>
      </c>
      <c r="P162" s="0" t="n">
        <v>676174</v>
      </c>
      <c r="Q162" s="0" t="n">
        <v>705592</v>
      </c>
      <c r="R162" s="0" t="n">
        <v>13.3</v>
      </c>
      <c r="S162" s="0" t="n">
        <v>27.1</v>
      </c>
      <c r="T162" s="0" t="n">
        <v>-417111</v>
      </c>
      <c r="U162" s="0" t="n">
        <v>-8.2</v>
      </c>
      <c r="V162" s="0" t="n">
        <v>37.8</v>
      </c>
      <c r="W162" s="0" t="n">
        <v>55556</v>
      </c>
      <c r="X162" s="0" t="n">
        <v>55801</v>
      </c>
      <c r="Y162" s="0" t="n">
        <v>352182</v>
      </c>
    </row>
    <row r="163" customFormat="false" ht="12.8" hidden="false" customHeight="false" outlineLevel="0" collapsed="false">
      <c r="A163" s="0" t="s">
        <v>33</v>
      </c>
      <c r="B163" s="0" t="n">
        <v>328490</v>
      </c>
      <c r="C163" s="0" t="n">
        <v>370537</v>
      </c>
      <c r="D163" s="0" t="n">
        <v>4376437</v>
      </c>
      <c r="E163" s="0" t="n">
        <v>4573351</v>
      </c>
      <c r="F163" s="0" t="n">
        <v>11928</v>
      </c>
      <c r="G163" s="0" t="n">
        <v>3</v>
      </c>
      <c r="H163" s="0" t="n">
        <v>58367</v>
      </c>
      <c r="I163" s="0" t="n">
        <v>14.8</v>
      </c>
      <c r="J163" s="0" t="n">
        <v>764782</v>
      </c>
      <c r="K163" s="0" t="n">
        <v>75125</v>
      </c>
      <c r="L163" s="0" t="n">
        <v>689657</v>
      </c>
      <c r="M163" s="0" t="n">
        <v>1.6</v>
      </c>
      <c r="N163" s="0" t="n">
        <v>16.7</v>
      </c>
      <c r="O163" s="0" t="n">
        <v>1158611</v>
      </c>
      <c r="P163" s="0" t="n">
        <v>548776</v>
      </c>
      <c r="Q163" s="0" t="n">
        <v>609835</v>
      </c>
      <c r="R163" s="0" t="n">
        <v>12</v>
      </c>
      <c r="S163" s="0" t="n">
        <v>25.3</v>
      </c>
      <c r="T163" s="0" t="n">
        <v>-393829</v>
      </c>
      <c r="U163" s="0" t="n">
        <v>-8.6</v>
      </c>
      <c r="V163" s="0" t="n">
        <v>33.4</v>
      </c>
      <c r="W163" s="0" t="n">
        <v>39168</v>
      </c>
      <c r="X163" s="0" t="n">
        <v>39289</v>
      </c>
      <c r="Y163" s="0" t="n">
        <v>282468</v>
      </c>
    </row>
    <row r="164" customFormat="false" ht="12.8" hidden="false" customHeight="false" outlineLevel="0" collapsed="false">
      <c r="A164" s="0" t="s">
        <v>34</v>
      </c>
      <c r="B164" s="0" t="n">
        <v>237836</v>
      </c>
      <c r="C164" s="0" t="n">
        <v>273660</v>
      </c>
      <c r="D164" s="0" t="n">
        <v>3510441</v>
      </c>
      <c r="E164" s="0" t="n">
        <v>3649374</v>
      </c>
      <c r="F164" s="0" t="n">
        <v>8074</v>
      </c>
      <c r="G164" s="0" t="n">
        <v>2.8</v>
      </c>
      <c r="H164" s="0" t="n">
        <v>41793</v>
      </c>
      <c r="I164" s="0" t="n">
        <v>14.3</v>
      </c>
      <c r="J164" s="0" t="n">
        <v>570605</v>
      </c>
      <c r="K164" s="0" t="n">
        <v>51485</v>
      </c>
      <c r="L164" s="0" t="n">
        <v>519120</v>
      </c>
      <c r="M164" s="0" t="n">
        <v>1.4</v>
      </c>
      <c r="N164" s="0" t="n">
        <v>15.6</v>
      </c>
      <c r="O164" s="0" t="n">
        <v>848472</v>
      </c>
      <c r="P164" s="0" t="n">
        <v>385242</v>
      </c>
      <c r="Q164" s="0" t="n">
        <v>463230</v>
      </c>
      <c r="R164" s="0" t="n">
        <v>10.6</v>
      </c>
      <c r="S164" s="0" t="n">
        <v>23.2</v>
      </c>
      <c r="T164" s="0" t="n">
        <v>-277867</v>
      </c>
      <c r="U164" s="0" t="n">
        <v>-7.6</v>
      </c>
      <c r="V164" s="0" t="n">
        <v>31.2</v>
      </c>
      <c r="W164" s="0" t="n">
        <v>27125</v>
      </c>
      <c r="X164" s="0" t="n">
        <v>27251</v>
      </c>
      <c r="Y164" s="0" t="n">
        <v>184788</v>
      </c>
    </row>
    <row r="165" customFormat="false" ht="12.8" hidden="false" customHeight="false" outlineLevel="0" collapsed="false">
      <c r="A165" s="0" t="s">
        <v>35</v>
      </c>
      <c r="B165" s="0" t="n">
        <v>230140</v>
      </c>
      <c r="C165" s="0" t="n">
        <v>272202</v>
      </c>
      <c r="D165" s="0" t="n">
        <v>3740262</v>
      </c>
      <c r="E165" s="0" t="n">
        <v>3854907</v>
      </c>
      <c r="F165" s="0" t="n">
        <v>7429</v>
      </c>
      <c r="G165" s="0" t="n">
        <v>2.6</v>
      </c>
      <c r="H165" s="0" t="n">
        <v>40333</v>
      </c>
      <c r="I165" s="0" t="n">
        <v>13.9</v>
      </c>
      <c r="J165" s="0" t="n">
        <v>585810</v>
      </c>
      <c r="K165" s="0" t="n">
        <v>48171</v>
      </c>
      <c r="L165" s="0" t="n">
        <v>537639</v>
      </c>
      <c r="M165" s="0" t="n">
        <v>1.2</v>
      </c>
      <c r="N165" s="0" t="n">
        <v>15.2</v>
      </c>
      <c r="O165" s="0" t="n">
        <v>815101</v>
      </c>
      <c r="P165" s="0" t="n">
        <v>334259</v>
      </c>
      <c r="Q165" s="0" t="n">
        <v>480842</v>
      </c>
      <c r="R165" s="0" t="n">
        <v>8.7</v>
      </c>
      <c r="S165" s="0" t="n">
        <v>21.1</v>
      </c>
      <c r="T165" s="0" t="n">
        <v>-229291</v>
      </c>
      <c r="U165" s="0" t="n">
        <v>-5.9</v>
      </c>
      <c r="V165" s="0" t="n">
        <v>30.4</v>
      </c>
      <c r="W165" s="0" t="n">
        <v>22814</v>
      </c>
      <c r="X165" s="0" t="n">
        <v>23140</v>
      </c>
      <c r="Y165" s="0" t="n">
        <v>156448</v>
      </c>
    </row>
    <row r="166" customFormat="false" ht="12.8" hidden="false" customHeight="false" outlineLevel="0" collapsed="false">
      <c r="A166" s="0" t="s">
        <v>36</v>
      </c>
      <c r="B166" s="0" t="n">
        <v>864580</v>
      </c>
      <c r="C166" s="0" t="n">
        <v>1043438</v>
      </c>
      <c r="D166" s="0" t="n">
        <v>15377251</v>
      </c>
      <c r="E166" s="0" t="n">
        <v>15800221</v>
      </c>
      <c r="F166" s="0" t="n">
        <v>26352</v>
      </c>
      <c r="G166" s="0" t="n">
        <v>2.4</v>
      </c>
      <c r="H166" s="0" t="n">
        <v>127567</v>
      </c>
      <c r="I166" s="0" t="n">
        <v>11.6</v>
      </c>
      <c r="J166" s="0" t="n">
        <v>2126341</v>
      </c>
      <c r="K166" s="0" t="n">
        <v>157694</v>
      </c>
      <c r="L166" s="0" t="n">
        <v>1968647</v>
      </c>
      <c r="M166" s="0" t="n">
        <v>1</v>
      </c>
      <c r="N166" s="0" t="n">
        <v>13.5</v>
      </c>
      <c r="O166" s="0" t="n">
        <v>2972282</v>
      </c>
      <c r="P166" s="0" t="n">
        <v>1178263</v>
      </c>
      <c r="Q166" s="0" t="n">
        <v>1794019</v>
      </c>
      <c r="R166" s="0" t="n">
        <v>7.5</v>
      </c>
      <c r="S166" s="0" t="n">
        <v>18.8</v>
      </c>
      <c r="T166" s="0" t="n">
        <v>-845941</v>
      </c>
      <c r="U166" s="0" t="n">
        <v>-5.3</v>
      </c>
      <c r="V166" s="0" t="n">
        <v>27</v>
      </c>
      <c r="W166" s="0" t="n">
        <v>74553</v>
      </c>
      <c r="X166" s="0" t="n">
        <v>75437</v>
      </c>
      <c r="Y166" s="0" t="n">
        <v>539589</v>
      </c>
    </row>
    <row r="167" customFormat="false" ht="12.8" hidden="false" customHeight="false" outlineLevel="0" collapsed="false">
      <c r="A167" s="0" t="s">
        <v>37</v>
      </c>
    </row>
    <row r="168" customFormat="false" ht="12.8" hidden="false" customHeight="false" outlineLevel="0" collapsed="false">
      <c r="A168" s="0" t="s">
        <v>38</v>
      </c>
    </row>
    <row r="169" customFormat="false" ht="12.8" hidden="false" customHeight="false" outlineLevel="0" collapsed="false">
      <c r="A169" s="0" t="s">
        <v>39</v>
      </c>
    </row>
    <row r="170" customFormat="false" ht="12.8" hidden="false" customHeight="false" outlineLevel="0" collapsed="false">
      <c r="A170" s="0" t="s">
        <v>40</v>
      </c>
    </row>
    <row r="171" customFormat="false" ht="12.8" hidden="false" customHeight="false" outlineLevel="0" collapsed="false">
      <c r="A171" s="0" t="s">
        <v>41</v>
      </c>
      <c r="B171" s="0" t="n">
        <v>1287819</v>
      </c>
      <c r="C171" s="0" t="n">
        <v>1590896</v>
      </c>
      <c r="D171" s="0" t="n">
        <v>41986076</v>
      </c>
      <c r="E171" s="0" t="n">
        <v>42947675</v>
      </c>
      <c r="F171" s="0" t="n">
        <v>23259</v>
      </c>
      <c r="G171" s="0" t="n">
        <v>1.4</v>
      </c>
      <c r="H171" s="0" t="n">
        <v>142903</v>
      </c>
      <c r="I171" s="0" t="n">
        <v>8.6</v>
      </c>
      <c r="J171" s="0" t="n">
        <v>3883098</v>
      </c>
      <c r="K171" s="0" t="n">
        <v>214010</v>
      </c>
      <c r="L171" s="0" t="n">
        <v>3669088</v>
      </c>
      <c r="M171" s="0" t="n">
        <v>0.5</v>
      </c>
      <c r="N171" s="0" t="n">
        <v>9</v>
      </c>
      <c r="O171" s="0" t="n">
        <v>5806297</v>
      </c>
      <c r="P171" s="0" t="n">
        <v>1951188</v>
      </c>
      <c r="Q171" s="0" t="n">
        <v>3855109</v>
      </c>
      <c r="R171" s="0" t="n">
        <v>4.5</v>
      </c>
      <c r="S171" s="0" t="n">
        <v>13.5</v>
      </c>
      <c r="T171" s="0" t="n">
        <v>-1923199</v>
      </c>
      <c r="U171" s="0" t="n">
        <v>-4.5</v>
      </c>
      <c r="V171" s="0" t="n">
        <v>18</v>
      </c>
      <c r="W171" s="0" t="n">
        <v>88442</v>
      </c>
      <c r="X171" s="0" t="n">
        <v>89468</v>
      </c>
      <c r="Y171" s="0" t="n">
        <v>758327</v>
      </c>
    </row>
    <row r="172" customFormat="false" ht="12.8" hidden="false" customHeight="false" outlineLevel="0" collapsed="false">
      <c r="A172" s="0" t="s">
        <v>42</v>
      </c>
      <c r="B172" s="0" t="n">
        <v>4360751</v>
      </c>
      <c r="C172" s="0" t="n">
        <v>5165561</v>
      </c>
      <c r="D172" s="0" t="n">
        <v>85651978</v>
      </c>
      <c r="E172" s="0" t="n">
        <v>84919224</v>
      </c>
      <c r="F172" s="0" t="n">
        <v>783242</v>
      </c>
      <c r="G172" s="0" t="n">
        <v>15.4</v>
      </c>
      <c r="H172" s="0" t="n">
        <v>606129</v>
      </c>
      <c r="I172" s="0" t="n">
        <v>11.9</v>
      </c>
      <c r="J172" s="0" t="n">
        <v>15926623</v>
      </c>
      <c r="K172" s="0" t="n">
        <v>6438078</v>
      </c>
      <c r="L172" s="0" t="n">
        <v>9488545</v>
      </c>
      <c r="M172" s="0" t="n">
        <v>7.6</v>
      </c>
      <c r="N172" s="0" t="n">
        <v>18.8</v>
      </c>
      <c r="O172" s="0" t="n">
        <v>14461119</v>
      </c>
      <c r="P172" s="0" t="n">
        <v>5763381</v>
      </c>
      <c r="Q172" s="0" t="n">
        <v>8697738</v>
      </c>
      <c r="R172" s="0" t="n">
        <v>6.8</v>
      </c>
      <c r="S172" s="0" t="n">
        <v>17</v>
      </c>
      <c r="T172" s="0" t="n">
        <v>1465504</v>
      </c>
      <c r="U172" s="0" t="n">
        <v>1.8</v>
      </c>
      <c r="V172" s="0" t="n">
        <v>34</v>
      </c>
      <c r="W172" s="0" t="n">
        <v>389873</v>
      </c>
      <c r="X172" s="0" t="n">
        <v>392680</v>
      </c>
      <c r="Y172" s="0" t="n">
        <v>2692887</v>
      </c>
    </row>
    <row r="173" customFormat="false" ht="12.8" hidden="false" customHeight="false" outlineLevel="0" collapsed="false">
      <c r="C173" s="0" t="s">
        <v>53</v>
      </c>
    </row>
    <row r="174" customFormat="false" ht="12.8" hidden="false" customHeight="false" outlineLevel="0" collapsed="false">
      <c r="A174" s="0" t="s">
        <v>5</v>
      </c>
      <c r="B174" s="0" t="s">
        <v>6</v>
      </c>
      <c r="C174" s="0" t="s">
        <v>7</v>
      </c>
      <c r="D174" s="0" t="s">
        <v>8</v>
      </c>
      <c r="E174" s="0" t="s">
        <v>9</v>
      </c>
      <c r="F174" s="0" t="s">
        <v>10</v>
      </c>
      <c r="G174" s="0" t="s">
        <v>11</v>
      </c>
      <c r="H174" s="0" t="s">
        <v>12</v>
      </c>
      <c r="I174" s="0" t="s">
        <v>13</v>
      </c>
      <c r="J174" s="0" t="s">
        <v>14</v>
      </c>
      <c r="K174" s="0" t="s">
        <v>15</v>
      </c>
      <c r="L174" s="0" t="s">
        <v>16</v>
      </c>
      <c r="M174" s="0" t="s">
        <v>17</v>
      </c>
      <c r="N174" s="0" t="s">
        <v>18</v>
      </c>
      <c r="O174" s="0" t="s">
        <v>19</v>
      </c>
      <c r="P174" s="0" t="s">
        <v>20</v>
      </c>
      <c r="Q174" s="0" t="s">
        <v>21</v>
      </c>
      <c r="R174" s="0" t="s">
        <v>22</v>
      </c>
      <c r="S174" s="0" t="s">
        <v>23</v>
      </c>
      <c r="T174" s="0" t="s">
        <v>24</v>
      </c>
      <c r="U174" s="0" t="s">
        <v>25</v>
      </c>
      <c r="V174" s="0" t="s">
        <v>26</v>
      </c>
      <c r="W174" s="0" t="s">
        <v>27</v>
      </c>
      <c r="X174" s="0" t="s">
        <v>28</v>
      </c>
      <c r="Y174" s="0" t="s">
        <v>29</v>
      </c>
    </row>
    <row r="175" customFormat="false" ht="12.8" hidden="false" customHeight="false" outlineLevel="0" collapsed="false">
      <c r="A175" s="0" t="s">
        <v>30</v>
      </c>
      <c r="B175" s="0" t="n">
        <v>527880</v>
      </c>
      <c r="C175" s="0" t="n">
        <v>618705</v>
      </c>
      <c r="D175" s="0" t="n">
        <v>5482356</v>
      </c>
      <c r="E175" s="0" t="n">
        <v>2792762</v>
      </c>
      <c r="F175" s="0" t="n">
        <v>613573</v>
      </c>
      <c r="G175" s="0" t="n">
        <v>198.3</v>
      </c>
      <c r="H175" s="0" t="n">
        <v>0</v>
      </c>
      <c r="I175" s="0" t="n">
        <v>0</v>
      </c>
      <c r="J175" s="0" t="n">
        <v>5379189</v>
      </c>
      <c r="K175" s="0" t="n">
        <v>5379189</v>
      </c>
      <c r="L175" s="0" t="n">
        <v>0</v>
      </c>
      <c r="M175" s="0" t="n">
        <v>192.6</v>
      </c>
      <c r="N175" s="0" t="n">
        <v>192.6</v>
      </c>
      <c r="O175" s="0" t="n">
        <v>0</v>
      </c>
      <c r="P175" s="0" t="n">
        <v>0</v>
      </c>
      <c r="Q175" s="0" t="n">
        <v>0</v>
      </c>
      <c r="R175" s="0" t="n">
        <v>0</v>
      </c>
      <c r="S175" s="0" t="n">
        <v>0</v>
      </c>
      <c r="T175" s="0" t="n">
        <v>5379189</v>
      </c>
      <c r="U175" s="0" t="n">
        <v>192.6</v>
      </c>
      <c r="V175" s="0" t="n">
        <v>0</v>
      </c>
    </row>
    <row r="176" customFormat="false" ht="12.8" hidden="false" customHeight="false" outlineLevel="0" collapsed="false">
      <c r="A176" s="0" t="s">
        <v>31</v>
      </c>
      <c r="B176" s="0" t="n">
        <v>457550</v>
      </c>
      <c r="C176" s="0" t="n">
        <v>539478</v>
      </c>
      <c r="D176" s="0" t="n">
        <v>6581142</v>
      </c>
      <c r="E176" s="0" t="n">
        <v>6614937</v>
      </c>
      <c r="F176" s="0" t="n">
        <v>2427</v>
      </c>
      <c r="G176" s="0" t="n">
        <v>0.4</v>
      </c>
      <c r="H176" s="0" t="n">
        <v>144212</v>
      </c>
      <c r="I176" s="0" t="n">
        <v>23.4</v>
      </c>
      <c r="J176" s="0" t="n">
        <v>1578137</v>
      </c>
      <c r="K176" s="0" t="n">
        <v>131106</v>
      </c>
      <c r="L176" s="0" t="n">
        <v>1447031</v>
      </c>
      <c r="M176" s="0" t="n">
        <v>2</v>
      </c>
      <c r="N176" s="0" t="n">
        <v>23.9</v>
      </c>
      <c r="O176" s="0" t="n">
        <v>1645726</v>
      </c>
      <c r="P176" s="0" t="n">
        <v>834021</v>
      </c>
      <c r="Q176" s="0" t="n">
        <v>811705</v>
      </c>
      <c r="R176" s="0" t="n">
        <v>12.6</v>
      </c>
      <c r="S176" s="0" t="n">
        <v>24.9</v>
      </c>
      <c r="T176" s="0" t="n">
        <v>-67589</v>
      </c>
      <c r="U176" s="0" t="n">
        <v>-1</v>
      </c>
      <c r="V176" s="0" t="n">
        <v>47.8</v>
      </c>
      <c r="W176" s="0" t="n">
        <v>104074</v>
      </c>
      <c r="X176" s="0" t="n">
        <v>104077</v>
      </c>
      <c r="Y176" s="0" t="n">
        <v>491032</v>
      </c>
    </row>
    <row r="177" customFormat="false" ht="12.8" hidden="false" customHeight="false" outlineLevel="0" collapsed="false">
      <c r="A177" s="0" t="s">
        <v>32</v>
      </c>
      <c r="B177" s="0" t="n">
        <v>367538</v>
      </c>
      <c r="C177" s="0" t="n">
        <v>421917</v>
      </c>
      <c r="D177" s="0" t="n">
        <v>4739786</v>
      </c>
      <c r="E177" s="0" t="n">
        <v>4878514</v>
      </c>
      <c r="F177" s="0" t="n">
        <v>12354</v>
      </c>
      <c r="G177" s="0" t="n">
        <v>2.7</v>
      </c>
      <c r="H177" s="0" t="n">
        <v>84434</v>
      </c>
      <c r="I177" s="0" t="n">
        <v>18.4</v>
      </c>
      <c r="J177" s="0" t="n">
        <v>977729</v>
      </c>
      <c r="K177" s="0" t="n">
        <v>100278</v>
      </c>
      <c r="L177" s="0" t="n">
        <v>877451</v>
      </c>
      <c r="M177" s="0" t="n">
        <v>2.1</v>
      </c>
      <c r="N177" s="0" t="n">
        <v>20</v>
      </c>
      <c r="O177" s="0" t="n">
        <v>1255185</v>
      </c>
      <c r="P177" s="0" t="n">
        <v>616179</v>
      </c>
      <c r="Q177" s="0" t="n">
        <v>639006</v>
      </c>
      <c r="R177" s="0" t="n">
        <v>12.6</v>
      </c>
      <c r="S177" s="0" t="n">
        <v>25.7</v>
      </c>
      <c r="T177" s="0" t="n">
        <v>-277456</v>
      </c>
      <c r="U177" s="0" t="n">
        <v>-5.7</v>
      </c>
      <c r="V177" s="0" t="n">
        <v>40</v>
      </c>
      <c r="W177" s="0" t="n">
        <v>60631</v>
      </c>
      <c r="X177" s="0" t="n">
        <v>60631</v>
      </c>
      <c r="Y177" s="0" t="n">
        <v>359666</v>
      </c>
    </row>
    <row r="178" customFormat="false" ht="12.8" hidden="false" customHeight="false" outlineLevel="0" collapsed="false">
      <c r="A178" s="0" t="s">
        <v>33</v>
      </c>
      <c r="B178" s="0" t="n">
        <v>327602</v>
      </c>
      <c r="C178" s="0" t="n">
        <v>369501</v>
      </c>
      <c r="D178" s="0" t="n">
        <v>4631191</v>
      </c>
      <c r="E178" s="0" t="n">
        <v>4746475</v>
      </c>
      <c r="F178" s="0" t="n">
        <v>10893</v>
      </c>
      <c r="G178" s="0" t="n">
        <v>2.8</v>
      </c>
      <c r="H178" s="0" t="n">
        <v>61003</v>
      </c>
      <c r="I178" s="0" t="n">
        <v>15.4</v>
      </c>
      <c r="J178" s="0" t="n">
        <v>852692</v>
      </c>
      <c r="K178" s="0" t="n">
        <v>96475</v>
      </c>
      <c r="L178" s="0" t="n">
        <v>756217</v>
      </c>
      <c r="M178" s="0" t="n">
        <v>2</v>
      </c>
      <c r="N178" s="0" t="n">
        <v>18</v>
      </c>
      <c r="O178" s="0" t="n">
        <v>1083260</v>
      </c>
      <c r="P178" s="0" t="n">
        <v>487382</v>
      </c>
      <c r="Q178" s="0" t="n">
        <v>595878</v>
      </c>
      <c r="R178" s="0" t="n">
        <v>10.3</v>
      </c>
      <c r="S178" s="0" t="n">
        <v>22.8</v>
      </c>
      <c r="T178" s="0" t="n">
        <v>-230568</v>
      </c>
      <c r="U178" s="0" t="n">
        <v>-4.8</v>
      </c>
      <c r="V178" s="0" t="n">
        <v>36</v>
      </c>
      <c r="W178" s="0" t="n">
        <v>43118</v>
      </c>
      <c r="X178" s="0" t="n">
        <v>43118</v>
      </c>
      <c r="Y178" s="0" t="n">
        <v>286691</v>
      </c>
    </row>
    <row r="179" customFormat="false" ht="12.8" hidden="false" customHeight="false" outlineLevel="0" collapsed="false">
      <c r="A179" s="0" t="s">
        <v>34</v>
      </c>
      <c r="B179" s="0" t="n">
        <v>293597</v>
      </c>
      <c r="C179" s="0" t="n">
        <v>331682</v>
      </c>
      <c r="D179" s="0" t="n">
        <v>4156678</v>
      </c>
      <c r="E179" s="0" t="n">
        <v>4255595</v>
      </c>
      <c r="F179" s="0" t="n">
        <v>8682</v>
      </c>
      <c r="G179" s="0" t="n">
        <v>2.5</v>
      </c>
      <c r="H179" s="0" t="n">
        <v>46167</v>
      </c>
      <c r="I179" s="0" t="n">
        <v>13.2</v>
      </c>
      <c r="J179" s="0" t="n">
        <v>696625</v>
      </c>
      <c r="K179" s="0" t="n">
        <v>65309</v>
      </c>
      <c r="L179" s="0" t="n">
        <v>631316</v>
      </c>
      <c r="M179" s="0" t="n">
        <v>1.5</v>
      </c>
      <c r="N179" s="0" t="n">
        <v>16.4</v>
      </c>
      <c r="O179" s="0" t="n">
        <v>894460</v>
      </c>
      <c r="P179" s="0" t="n">
        <v>374384</v>
      </c>
      <c r="Q179" s="0" t="n">
        <v>520076</v>
      </c>
      <c r="R179" s="0" t="n">
        <v>8.8</v>
      </c>
      <c r="S179" s="0" t="n">
        <v>21</v>
      </c>
      <c r="T179" s="0" t="n">
        <v>-197835</v>
      </c>
      <c r="U179" s="0" t="n">
        <v>-4.6</v>
      </c>
      <c r="V179" s="0" t="n">
        <v>32.8</v>
      </c>
      <c r="W179" s="0" t="n">
        <v>31485</v>
      </c>
      <c r="X179" s="0" t="n">
        <v>31485</v>
      </c>
      <c r="Y179" s="0" t="n">
        <v>208612</v>
      </c>
    </row>
    <row r="180" customFormat="false" ht="12.8" hidden="false" customHeight="false" outlineLevel="0" collapsed="false">
      <c r="A180" s="0" t="s">
        <v>35</v>
      </c>
      <c r="B180" s="0" t="n">
        <v>214193</v>
      </c>
      <c r="C180" s="0" t="n">
        <v>247598</v>
      </c>
      <c r="D180" s="0" t="n">
        <v>3315599</v>
      </c>
      <c r="E180" s="0" t="n">
        <v>3390672</v>
      </c>
      <c r="F180" s="0" t="n">
        <v>7263</v>
      </c>
      <c r="G180" s="0" t="n">
        <v>2.8</v>
      </c>
      <c r="H180" s="0" t="n">
        <v>32835</v>
      </c>
      <c r="I180" s="0" t="n">
        <v>12.6</v>
      </c>
      <c r="J180" s="0" t="n">
        <v>527675</v>
      </c>
      <c r="K180" s="0" t="n">
        <v>55298</v>
      </c>
      <c r="L180" s="0" t="n">
        <v>472377</v>
      </c>
      <c r="M180" s="0" t="n">
        <v>1.6</v>
      </c>
      <c r="N180" s="0" t="n">
        <v>15.6</v>
      </c>
      <c r="O180" s="0" t="n">
        <v>677822</v>
      </c>
      <c r="P180" s="0" t="n">
        <v>272856</v>
      </c>
      <c r="Q180" s="0" t="n">
        <v>404966</v>
      </c>
      <c r="R180" s="0" t="n">
        <v>8</v>
      </c>
      <c r="S180" s="0" t="n">
        <v>20</v>
      </c>
      <c r="T180" s="0" t="n">
        <v>-150147</v>
      </c>
      <c r="U180" s="0" t="n">
        <v>-4.4</v>
      </c>
      <c r="V180" s="0" t="n">
        <v>31.2</v>
      </c>
      <c r="W180" s="0" t="n">
        <v>21552</v>
      </c>
      <c r="X180" s="0" t="n">
        <v>21552</v>
      </c>
      <c r="Y180" s="0" t="n">
        <v>133369</v>
      </c>
    </row>
    <row r="181" customFormat="false" ht="12.8" hidden="false" customHeight="false" outlineLevel="0" collapsed="false">
      <c r="A181" s="0" t="s">
        <v>36</v>
      </c>
      <c r="B181" s="0" t="n">
        <v>845407</v>
      </c>
      <c r="C181" s="0" t="n">
        <v>1013892</v>
      </c>
      <c r="D181" s="0" t="n">
        <v>14901383</v>
      </c>
      <c r="E181" s="0" t="n">
        <v>15186257</v>
      </c>
      <c r="F181" s="0" t="n">
        <v>22705</v>
      </c>
      <c r="G181" s="0" t="n">
        <v>2.1</v>
      </c>
      <c r="H181" s="0" t="n">
        <v>110397</v>
      </c>
      <c r="I181" s="0" t="n">
        <v>10.4</v>
      </c>
      <c r="J181" s="0" t="n">
        <v>2131078</v>
      </c>
      <c r="K181" s="0" t="n">
        <v>185699</v>
      </c>
      <c r="L181" s="0" t="n">
        <v>1945379</v>
      </c>
      <c r="M181" s="0" t="n">
        <v>1.2</v>
      </c>
      <c r="N181" s="0" t="n">
        <v>14</v>
      </c>
      <c r="O181" s="0" t="n">
        <v>2700826</v>
      </c>
      <c r="P181" s="0" t="n">
        <v>1010935</v>
      </c>
      <c r="Q181" s="0" t="n">
        <v>1689891</v>
      </c>
      <c r="R181" s="0" t="n">
        <v>6.7</v>
      </c>
      <c r="S181" s="0" t="n">
        <v>17.8</v>
      </c>
      <c r="T181" s="0" t="n">
        <v>-569748</v>
      </c>
      <c r="U181" s="0" t="n">
        <v>-3.8</v>
      </c>
      <c r="V181" s="0" t="n">
        <v>28</v>
      </c>
      <c r="W181" s="0" t="n">
        <v>67770</v>
      </c>
      <c r="X181" s="0" t="n">
        <v>67772</v>
      </c>
      <c r="Y181" s="0" t="n">
        <v>433975</v>
      </c>
    </row>
    <row r="182" customFormat="false" ht="12.8" hidden="false" customHeight="false" outlineLevel="0" collapsed="false">
      <c r="A182" s="0" t="s">
        <v>37</v>
      </c>
      <c r="B182" s="0" t="n">
        <v>155691</v>
      </c>
      <c r="C182" s="0" t="n">
        <v>196222</v>
      </c>
      <c r="D182" s="0" t="n">
        <v>3401391</v>
      </c>
      <c r="E182" s="0" t="n">
        <v>3452827</v>
      </c>
      <c r="F182" s="0" t="n">
        <v>3428</v>
      </c>
      <c r="G182" s="0" t="n">
        <v>1.7</v>
      </c>
      <c r="H182" s="0" t="n">
        <v>18307</v>
      </c>
      <c r="I182" s="0" t="n">
        <v>9</v>
      </c>
      <c r="J182" s="0" t="n">
        <v>454901</v>
      </c>
      <c r="K182" s="0" t="n">
        <v>29857</v>
      </c>
      <c r="L182" s="0" t="n">
        <v>425044</v>
      </c>
      <c r="M182" s="0" t="n">
        <v>0.9</v>
      </c>
      <c r="N182" s="0" t="n">
        <v>13.2</v>
      </c>
      <c r="O182" s="0" t="n">
        <v>557773</v>
      </c>
      <c r="P182" s="0" t="n">
        <v>183310</v>
      </c>
      <c r="Q182" s="0" t="n">
        <v>374463</v>
      </c>
      <c r="R182" s="0" t="n">
        <v>5.3</v>
      </c>
      <c r="S182" s="0" t="n">
        <v>16.2</v>
      </c>
      <c r="T182" s="0" t="n">
        <v>-102872</v>
      </c>
      <c r="U182" s="0" t="n">
        <v>-3</v>
      </c>
      <c r="V182" s="0" t="n">
        <v>26.4</v>
      </c>
      <c r="W182" s="0" t="n">
        <v>9578</v>
      </c>
      <c r="X182" s="0" t="n">
        <v>9578</v>
      </c>
      <c r="Y182" s="0" t="n">
        <v>55118</v>
      </c>
    </row>
    <row r="183" customFormat="false" ht="12.8" hidden="false" customHeight="false" outlineLevel="0" collapsed="false">
      <c r="A183" s="0" t="s">
        <v>38</v>
      </c>
    </row>
    <row r="184" customFormat="false" ht="12.8" hidden="false" customHeight="false" outlineLevel="0" collapsed="false">
      <c r="A184" s="0" t="s">
        <v>39</v>
      </c>
    </row>
    <row r="185" customFormat="false" ht="12.8" hidden="false" customHeight="false" outlineLevel="0" collapsed="false">
      <c r="A185" s="0" t="s">
        <v>40</v>
      </c>
    </row>
    <row r="186" customFormat="false" ht="12.8" hidden="false" customHeight="false" outlineLevel="0" collapsed="false">
      <c r="A186" s="0" t="s">
        <v>41</v>
      </c>
      <c r="B186" s="0" t="n">
        <v>1199336</v>
      </c>
      <c r="C186" s="0" t="n">
        <v>1482227</v>
      </c>
      <c r="D186" s="0" t="n">
        <v>40205158</v>
      </c>
      <c r="E186" s="0" t="n">
        <v>40667253</v>
      </c>
      <c r="F186" s="0" t="n">
        <v>19765</v>
      </c>
      <c r="G186" s="0" t="n">
        <v>1.3</v>
      </c>
      <c r="H186" s="0" t="n">
        <v>115015</v>
      </c>
      <c r="I186" s="0" t="n">
        <v>7.5</v>
      </c>
      <c r="J186" s="0" t="n">
        <v>3949976</v>
      </c>
      <c r="K186" s="0" t="n">
        <v>280746</v>
      </c>
      <c r="L186" s="0" t="n">
        <v>3669230</v>
      </c>
      <c r="M186" s="0" t="n">
        <v>0.7</v>
      </c>
      <c r="N186" s="0" t="n">
        <v>9.7</v>
      </c>
      <c r="O186" s="0" t="n">
        <v>4874165</v>
      </c>
      <c r="P186" s="0" t="n">
        <v>1471919</v>
      </c>
      <c r="Q186" s="0" t="n">
        <v>3402246</v>
      </c>
      <c r="R186" s="0" t="n">
        <v>3.6</v>
      </c>
      <c r="S186" s="0" t="n">
        <v>12</v>
      </c>
      <c r="T186" s="0" t="n">
        <v>-924189</v>
      </c>
      <c r="U186" s="0" t="n">
        <v>-2.3</v>
      </c>
      <c r="V186" s="0" t="n">
        <v>19.4</v>
      </c>
      <c r="W186" s="0" t="n">
        <v>69733</v>
      </c>
      <c r="X186" s="0" t="n">
        <v>69739</v>
      </c>
      <c r="Y186" s="0" t="n">
        <v>455748</v>
      </c>
    </row>
    <row r="187" customFormat="false" ht="12.8" hidden="false" customHeight="false" outlineLevel="0" collapsed="false">
      <c r="A187" s="0" t="s">
        <v>42</v>
      </c>
      <c r="B187" s="0" t="n">
        <v>4388794</v>
      </c>
      <c r="C187" s="0" t="n">
        <v>5221222</v>
      </c>
      <c r="D187" s="0" t="n">
        <v>87414684</v>
      </c>
      <c r="E187" s="0" t="n">
        <v>85985292</v>
      </c>
      <c r="F187" s="0" t="n">
        <v>701090</v>
      </c>
      <c r="G187" s="0" t="n">
        <v>13.5</v>
      </c>
      <c r="H187" s="0" t="n">
        <v>612370</v>
      </c>
      <c r="I187" s="0" t="n">
        <v>11.8</v>
      </c>
      <c r="J187" s="0" t="n">
        <v>16548002</v>
      </c>
      <c r="K187" s="0" t="n">
        <v>6323957</v>
      </c>
      <c r="L187" s="0" t="n">
        <v>10224045</v>
      </c>
      <c r="M187" s="0" t="n">
        <v>7.4</v>
      </c>
      <c r="N187" s="0" t="n">
        <v>19.2</v>
      </c>
      <c r="O187" s="0" t="n">
        <v>13689217</v>
      </c>
      <c r="P187" s="0" t="n">
        <v>5250986</v>
      </c>
      <c r="Q187" s="0" t="n">
        <v>8438231</v>
      </c>
      <c r="R187" s="0" t="n">
        <v>6.1</v>
      </c>
      <c r="S187" s="0" t="n">
        <v>15.9</v>
      </c>
      <c r="T187" s="0" t="n">
        <v>2858785</v>
      </c>
      <c r="U187" s="0" t="n">
        <v>3.3</v>
      </c>
      <c r="V187" s="0" t="n">
        <v>31.8</v>
      </c>
      <c r="W187" s="0" t="n">
        <v>407941</v>
      </c>
      <c r="X187" s="0" t="n">
        <v>407952</v>
      </c>
      <c r="Y187" s="0" t="n">
        <v>2424211</v>
      </c>
    </row>
    <row r="188" customFormat="false" ht="12.8" hidden="false" customHeight="false" outlineLevel="0" collapsed="false">
      <c r="C188" s="0" t="s">
        <v>54</v>
      </c>
    </row>
    <row r="189" customFormat="false" ht="12.8" hidden="false" customHeight="false" outlineLevel="0" collapsed="false">
      <c r="A189" s="0" t="s">
        <v>5</v>
      </c>
      <c r="B189" s="0" t="s">
        <v>6</v>
      </c>
      <c r="C189" s="0" t="s">
        <v>7</v>
      </c>
      <c r="D189" s="0" t="s">
        <v>8</v>
      </c>
      <c r="E189" s="0" t="s">
        <v>9</v>
      </c>
      <c r="F189" s="0" t="s">
        <v>10</v>
      </c>
      <c r="G189" s="0" t="s">
        <v>11</v>
      </c>
      <c r="H189" s="0" t="s">
        <v>12</v>
      </c>
      <c r="I189" s="0" t="s">
        <v>13</v>
      </c>
      <c r="J189" s="0" t="s">
        <v>14</v>
      </c>
      <c r="K189" s="0" t="s">
        <v>15</v>
      </c>
      <c r="L189" s="0" t="s">
        <v>16</v>
      </c>
      <c r="M189" s="0" t="s">
        <v>17</v>
      </c>
      <c r="N189" s="0" t="s">
        <v>18</v>
      </c>
      <c r="O189" s="0" t="s">
        <v>19</v>
      </c>
      <c r="P189" s="0" t="s">
        <v>20</v>
      </c>
      <c r="Q189" s="0" t="s">
        <v>21</v>
      </c>
      <c r="R189" s="0" t="s">
        <v>22</v>
      </c>
      <c r="S189" s="0" t="s">
        <v>23</v>
      </c>
      <c r="T189" s="0" t="s">
        <v>24</v>
      </c>
      <c r="U189" s="0" t="s">
        <v>25</v>
      </c>
      <c r="V189" s="0" t="s">
        <v>26</v>
      </c>
      <c r="W189" s="0" t="s">
        <v>27</v>
      </c>
      <c r="X189" s="0" t="s">
        <v>28</v>
      </c>
      <c r="Y189" s="0" t="s">
        <v>29</v>
      </c>
    </row>
    <row r="190" customFormat="false" ht="12.8" hidden="false" customHeight="false" outlineLevel="0" collapsed="false">
      <c r="A190" s="0" t="s">
        <v>30</v>
      </c>
      <c r="B190" s="0" t="n">
        <v>511414</v>
      </c>
      <c r="C190" s="0" t="n">
        <v>596734</v>
      </c>
      <c r="D190" s="0" t="n">
        <v>5441135</v>
      </c>
      <c r="E190" s="0" t="n">
        <v>2789958</v>
      </c>
      <c r="F190" s="0" t="n">
        <v>590473</v>
      </c>
      <c r="G190" s="0" t="n">
        <v>197.9</v>
      </c>
      <c r="H190" s="0" t="n">
        <v>0</v>
      </c>
      <c r="I190" s="0" t="n">
        <v>0</v>
      </c>
      <c r="J190" s="0" t="n">
        <v>5302355</v>
      </c>
      <c r="K190" s="0" t="n">
        <v>5302355</v>
      </c>
      <c r="L190" s="0" t="n">
        <v>0</v>
      </c>
      <c r="M190" s="0" t="n">
        <v>190.1</v>
      </c>
      <c r="N190" s="0" t="n">
        <v>190.1</v>
      </c>
      <c r="O190" s="0" t="n">
        <v>0</v>
      </c>
      <c r="P190" s="0" t="n">
        <v>0</v>
      </c>
      <c r="Q190" s="0" t="n">
        <v>0</v>
      </c>
      <c r="R190" s="0" t="n">
        <v>0</v>
      </c>
      <c r="S190" s="0" t="n">
        <v>0</v>
      </c>
      <c r="T190" s="0" t="n">
        <v>5302355</v>
      </c>
      <c r="U190" s="0" t="n">
        <v>190.1</v>
      </c>
      <c r="V190" s="0" t="n">
        <v>0</v>
      </c>
      <c r="W190" s="0" t="n">
        <v>19</v>
      </c>
      <c r="X190" s="0" t="n">
        <v>50</v>
      </c>
      <c r="Y190" s="0" t="n">
        <v>0</v>
      </c>
    </row>
    <row r="191" customFormat="false" ht="12.8" hidden="false" customHeight="false" outlineLevel="0" collapsed="false">
      <c r="A191" s="0" t="s">
        <v>31</v>
      </c>
      <c r="B191" s="0" t="n">
        <v>412000</v>
      </c>
      <c r="C191" s="0" t="n">
        <v>494009</v>
      </c>
      <c r="D191" s="0" t="n">
        <v>5481112</v>
      </c>
      <c r="E191" s="0" t="n">
        <v>5452701</v>
      </c>
      <c r="F191" s="0" t="n">
        <v>1193</v>
      </c>
      <c r="G191" s="0" t="n">
        <v>0.2</v>
      </c>
      <c r="H191" s="0" t="n">
        <v>118363</v>
      </c>
      <c r="I191" s="0" t="n">
        <v>21.3</v>
      </c>
      <c r="J191" s="0" t="n">
        <v>1468677</v>
      </c>
      <c r="K191" s="0" t="n">
        <v>97236</v>
      </c>
      <c r="L191" s="0" t="n">
        <v>1371441</v>
      </c>
      <c r="M191" s="0" t="n">
        <v>1.8</v>
      </c>
      <c r="N191" s="0" t="n">
        <v>26.9</v>
      </c>
      <c r="O191" s="0" t="n">
        <v>1411855</v>
      </c>
      <c r="P191" s="0" t="n">
        <v>701919</v>
      </c>
      <c r="Q191" s="0" t="n">
        <v>709936</v>
      </c>
      <c r="R191" s="0" t="n">
        <v>12.9</v>
      </c>
      <c r="S191" s="0" t="n">
        <v>25.9</v>
      </c>
      <c r="T191" s="0" t="n">
        <v>56822</v>
      </c>
      <c r="U191" s="0" t="n">
        <v>1</v>
      </c>
      <c r="V191" s="0" t="n">
        <v>51.8</v>
      </c>
      <c r="W191" s="0" t="n">
        <v>80995</v>
      </c>
      <c r="X191" s="0" t="n">
        <v>81146</v>
      </c>
      <c r="Y191" s="0" t="n">
        <v>462202</v>
      </c>
    </row>
    <row r="192" customFormat="false" ht="12.8" hidden="false" customHeight="false" outlineLevel="0" collapsed="false">
      <c r="A192" s="0" t="s">
        <v>32</v>
      </c>
      <c r="B192" s="0" t="n">
        <v>386079</v>
      </c>
      <c r="C192" s="0" t="n">
        <v>457983</v>
      </c>
      <c r="D192" s="0" t="n">
        <v>6096234</v>
      </c>
      <c r="E192" s="0" t="n">
        <v>6324276</v>
      </c>
      <c r="F192" s="0" t="n">
        <v>13084</v>
      </c>
      <c r="G192" s="0" t="n">
        <v>2.6</v>
      </c>
      <c r="H192" s="0" t="n">
        <v>92621</v>
      </c>
      <c r="I192" s="0" t="n">
        <v>18.6</v>
      </c>
      <c r="J192" s="0" t="n">
        <v>1077603</v>
      </c>
      <c r="K192" s="0" t="n">
        <v>105855</v>
      </c>
      <c r="L192" s="0" t="n">
        <v>971748</v>
      </c>
      <c r="M192" s="0" t="n">
        <v>1.7</v>
      </c>
      <c r="N192" s="0" t="n">
        <v>17</v>
      </c>
      <c r="O192" s="0" t="n">
        <v>1533686</v>
      </c>
      <c r="P192" s="0" t="n">
        <v>807047</v>
      </c>
      <c r="Q192" s="0" t="n">
        <v>726639</v>
      </c>
      <c r="R192" s="0" t="n">
        <v>12.8</v>
      </c>
      <c r="S192" s="0" t="n">
        <v>24.3</v>
      </c>
      <c r="T192" s="0" t="n">
        <v>-456083</v>
      </c>
      <c r="U192" s="0" t="n">
        <v>-7.3</v>
      </c>
      <c r="V192" s="0" t="n">
        <v>34</v>
      </c>
      <c r="W192" s="0" t="n">
        <v>60337</v>
      </c>
      <c r="X192" s="0" t="n">
        <v>60704</v>
      </c>
      <c r="Y192" s="0" t="n">
        <v>490379</v>
      </c>
    </row>
    <row r="193" customFormat="false" ht="12.8" hidden="false" customHeight="false" outlineLevel="0" collapsed="false">
      <c r="A193" s="0" t="s">
        <v>33</v>
      </c>
      <c r="B193" s="0" t="n">
        <v>320259</v>
      </c>
      <c r="C193" s="0" t="n">
        <v>370255</v>
      </c>
      <c r="D193" s="0" t="n">
        <v>4592423</v>
      </c>
      <c r="E193" s="0" t="n">
        <v>4669892</v>
      </c>
      <c r="F193" s="0" t="n">
        <v>10507</v>
      </c>
      <c r="G193" s="0" t="n">
        <v>2.7</v>
      </c>
      <c r="H193" s="0" t="n">
        <v>62627</v>
      </c>
      <c r="I193" s="0" t="n">
        <v>15.8</v>
      </c>
      <c r="J193" s="0" t="n">
        <v>855386</v>
      </c>
      <c r="K193" s="0" t="n">
        <v>73005</v>
      </c>
      <c r="L193" s="0" t="n">
        <v>782381</v>
      </c>
      <c r="M193" s="0" t="n">
        <v>1.6</v>
      </c>
      <c r="N193" s="0" t="n">
        <v>18.3</v>
      </c>
      <c r="O193" s="0" t="n">
        <v>1010325</v>
      </c>
      <c r="P193" s="0" t="n">
        <v>454572</v>
      </c>
      <c r="Q193" s="0" t="n">
        <v>555753</v>
      </c>
      <c r="R193" s="0" t="n">
        <v>9.7</v>
      </c>
      <c r="S193" s="0" t="n">
        <v>21.6</v>
      </c>
      <c r="T193" s="0" t="n">
        <v>-154939</v>
      </c>
      <c r="U193" s="0" t="n">
        <v>-3.3</v>
      </c>
      <c r="V193" s="0" t="n">
        <v>36.6</v>
      </c>
      <c r="W193" s="0" t="n">
        <v>42119</v>
      </c>
      <c r="X193" s="0" t="n">
        <v>42398</v>
      </c>
      <c r="Y193" s="0" t="n">
        <v>265533.5</v>
      </c>
    </row>
    <row r="194" customFormat="false" ht="12.8" hidden="false" customHeight="false" outlineLevel="0" collapsed="false">
      <c r="A194" s="0" t="s">
        <v>34</v>
      </c>
      <c r="B194" s="0" t="n">
        <v>291200</v>
      </c>
      <c r="C194" s="0" t="n">
        <v>329772</v>
      </c>
      <c r="D194" s="0" t="n">
        <v>4422017</v>
      </c>
      <c r="E194" s="0" t="n">
        <v>4532358</v>
      </c>
      <c r="F194" s="0" t="n">
        <v>8699</v>
      </c>
      <c r="G194" s="0" t="n">
        <v>2.5</v>
      </c>
      <c r="H194" s="0" t="n">
        <v>49071</v>
      </c>
      <c r="I194" s="0" t="n">
        <v>14</v>
      </c>
      <c r="J194" s="0" t="n">
        <v>700109</v>
      </c>
      <c r="K194" s="0" t="n">
        <v>69712</v>
      </c>
      <c r="L194" s="0" t="n">
        <v>630397</v>
      </c>
      <c r="M194" s="0" t="n">
        <v>1.5</v>
      </c>
      <c r="N194" s="0" t="n">
        <v>15.4</v>
      </c>
      <c r="O194" s="0" t="n">
        <v>920790</v>
      </c>
      <c r="P194" s="0" t="n">
        <v>379092</v>
      </c>
      <c r="Q194" s="0" t="n">
        <v>541698</v>
      </c>
      <c r="R194" s="0" t="n">
        <v>8.4</v>
      </c>
      <c r="S194" s="0" t="n">
        <v>20.3</v>
      </c>
      <c r="T194" s="0" t="n">
        <v>-220681</v>
      </c>
      <c r="U194" s="0" t="n">
        <v>-4.9</v>
      </c>
      <c r="V194" s="0" t="n">
        <v>30.8</v>
      </c>
      <c r="W194" s="0" t="n">
        <v>32307</v>
      </c>
      <c r="X194" s="0" t="n">
        <v>32482</v>
      </c>
      <c r="Y194" s="0" t="n">
        <v>211878</v>
      </c>
    </row>
    <row r="195" customFormat="false" ht="12.8" hidden="false" customHeight="false" outlineLevel="0" collapsed="false">
      <c r="A195" s="0" t="s">
        <v>35</v>
      </c>
      <c r="B195" s="0" t="n">
        <v>264997</v>
      </c>
      <c r="C195" s="0" t="n">
        <v>300059</v>
      </c>
      <c r="D195" s="0" t="n">
        <v>3996744</v>
      </c>
      <c r="E195" s="0" t="n">
        <v>4078638</v>
      </c>
      <c r="F195" s="0" t="n">
        <v>7319</v>
      </c>
      <c r="G195" s="0" t="n">
        <v>2.3</v>
      </c>
      <c r="H195" s="0" t="n">
        <v>39621</v>
      </c>
      <c r="I195" s="0" t="n">
        <v>12.5</v>
      </c>
      <c r="J195" s="0" t="n">
        <v>607857</v>
      </c>
      <c r="K195" s="0" t="n">
        <v>55245</v>
      </c>
      <c r="L195" s="0" t="n">
        <v>552612</v>
      </c>
      <c r="M195" s="0" t="n">
        <v>1.4</v>
      </c>
      <c r="N195" s="0" t="n">
        <v>14.9</v>
      </c>
      <c r="O195" s="0" t="n">
        <v>771646</v>
      </c>
      <c r="P195" s="0" t="n">
        <v>319164</v>
      </c>
      <c r="Q195" s="0" t="n">
        <v>452482</v>
      </c>
      <c r="R195" s="0" t="n">
        <v>7.8</v>
      </c>
      <c r="S195" s="0" t="n">
        <v>18.9</v>
      </c>
      <c r="T195" s="0" t="n">
        <v>-163789</v>
      </c>
      <c r="U195" s="0" t="n">
        <v>-4</v>
      </c>
      <c r="V195" s="0" t="n">
        <v>29.8</v>
      </c>
      <c r="W195" s="0" t="n">
        <v>24945</v>
      </c>
      <c r="X195" s="0" t="n">
        <v>25093</v>
      </c>
      <c r="Y195" s="0" t="n">
        <v>169107</v>
      </c>
    </row>
    <row r="196" customFormat="false" ht="12.8" hidden="false" customHeight="false" outlineLevel="0" collapsed="false">
      <c r="A196" s="0" t="s">
        <v>36</v>
      </c>
      <c r="B196" s="0" t="n">
        <v>829936</v>
      </c>
      <c r="C196" s="0" t="n">
        <v>998522</v>
      </c>
      <c r="D196" s="0" t="n">
        <v>15208978</v>
      </c>
      <c r="E196" s="0" t="n">
        <v>15452621</v>
      </c>
      <c r="F196" s="0" t="n">
        <v>21373</v>
      </c>
      <c r="G196" s="0" t="n">
        <v>2</v>
      </c>
      <c r="H196" s="0" t="n">
        <v>116963</v>
      </c>
      <c r="I196" s="0" t="n">
        <v>11.2</v>
      </c>
      <c r="J196" s="0" t="n">
        <v>2113130</v>
      </c>
      <c r="K196" s="0" t="n">
        <v>177062</v>
      </c>
      <c r="L196" s="0" t="n">
        <v>1936068</v>
      </c>
      <c r="M196" s="0" t="n">
        <v>1.1</v>
      </c>
      <c r="N196" s="0" t="n">
        <v>13.7</v>
      </c>
      <c r="O196" s="0" t="n">
        <v>2600417</v>
      </c>
      <c r="P196" s="0" t="n">
        <v>1012437</v>
      </c>
      <c r="Q196" s="0" t="n">
        <v>1587980</v>
      </c>
      <c r="R196" s="0" t="n">
        <v>6.6</v>
      </c>
      <c r="S196" s="0" t="n">
        <v>16.8</v>
      </c>
      <c r="T196" s="0" t="n">
        <v>-487287</v>
      </c>
      <c r="U196" s="0" t="n">
        <v>-3.1</v>
      </c>
      <c r="V196" s="0" t="n">
        <v>27.4</v>
      </c>
      <c r="W196" s="0" t="n">
        <v>66690</v>
      </c>
      <c r="X196" s="0" t="n">
        <v>67403</v>
      </c>
      <c r="Y196" s="0" t="n">
        <v>461237</v>
      </c>
    </row>
    <row r="197" customFormat="false" ht="12.8" hidden="false" customHeight="false" outlineLevel="0" collapsed="false">
      <c r="A197" s="0" t="s">
        <v>37</v>
      </c>
      <c r="B197" s="0" t="n">
        <v>278212</v>
      </c>
      <c r="C197" s="0" t="n">
        <v>340534</v>
      </c>
      <c r="D197" s="0" t="n">
        <v>5770213</v>
      </c>
      <c r="E197" s="0" t="n">
        <v>5864892</v>
      </c>
      <c r="F197" s="0" t="n">
        <v>6479</v>
      </c>
      <c r="G197" s="0" t="n">
        <v>1.8</v>
      </c>
      <c r="H197" s="0" t="n">
        <v>32738</v>
      </c>
      <c r="I197" s="0" t="n">
        <v>9.3</v>
      </c>
      <c r="J197" s="0" t="n">
        <v>701802</v>
      </c>
      <c r="K197" s="0" t="n">
        <v>54868</v>
      </c>
      <c r="L197" s="0" t="n">
        <v>646934</v>
      </c>
      <c r="M197" s="0" t="n">
        <v>0.9</v>
      </c>
      <c r="N197" s="0" t="n">
        <v>12</v>
      </c>
      <c r="O197" s="0" t="n">
        <v>891159</v>
      </c>
      <c r="P197" s="0" t="n">
        <v>295246</v>
      </c>
      <c r="Q197" s="0" t="n">
        <v>595913</v>
      </c>
      <c r="R197" s="0" t="n">
        <v>5</v>
      </c>
      <c r="S197" s="0" t="n">
        <v>15.2</v>
      </c>
      <c r="T197" s="0" t="n">
        <v>-189357</v>
      </c>
      <c r="U197" s="0" t="n">
        <v>-3.2</v>
      </c>
      <c r="V197" s="0" t="n">
        <v>24</v>
      </c>
      <c r="W197" s="0" t="n">
        <v>18146</v>
      </c>
      <c r="X197" s="0" t="n">
        <v>18364</v>
      </c>
      <c r="Y197" s="0" t="n">
        <v>126501.5</v>
      </c>
    </row>
    <row r="198" customFormat="false" ht="12.8" hidden="false" customHeight="false" outlineLevel="0" collapsed="false">
      <c r="A198" s="0" t="s">
        <v>38</v>
      </c>
    </row>
    <row r="199" customFormat="false" ht="12.8" hidden="false" customHeight="false" outlineLevel="0" collapsed="false">
      <c r="A199" s="0" t="s">
        <v>39</v>
      </c>
    </row>
    <row r="200" customFormat="false" ht="12.8" hidden="false" customHeight="false" outlineLevel="0" collapsed="false">
      <c r="A200" s="0" t="s">
        <v>40</v>
      </c>
    </row>
    <row r="201" customFormat="false" ht="12.8" hidden="false" customHeight="false" outlineLevel="0" collapsed="false">
      <c r="A201" s="0" t="s">
        <v>41</v>
      </c>
      <c r="B201" s="0" t="n">
        <v>1120553</v>
      </c>
      <c r="C201" s="0" t="n">
        <v>1392320</v>
      </c>
      <c r="D201" s="0" t="n">
        <v>39406952</v>
      </c>
      <c r="E201" s="0" t="n">
        <v>39816194</v>
      </c>
      <c r="F201" s="0" t="n">
        <v>19426</v>
      </c>
      <c r="G201" s="0" t="n">
        <v>1.4</v>
      </c>
      <c r="H201" s="0" t="n">
        <v>111282</v>
      </c>
      <c r="I201" s="0" t="n">
        <v>7.7</v>
      </c>
      <c r="J201" s="0" t="n">
        <v>3748925</v>
      </c>
      <c r="K201" s="0" t="n">
        <v>312190</v>
      </c>
      <c r="L201" s="0" t="n">
        <v>3436735</v>
      </c>
      <c r="M201" s="0" t="n">
        <v>0.8</v>
      </c>
      <c r="N201" s="0" t="n">
        <v>9.4</v>
      </c>
      <c r="O201" s="0" t="n">
        <v>4567408</v>
      </c>
      <c r="P201" s="0" t="n">
        <v>1314928</v>
      </c>
      <c r="Q201" s="0" t="n">
        <v>3252480</v>
      </c>
      <c r="R201" s="0" t="n">
        <v>3.3</v>
      </c>
      <c r="S201" s="0" t="n">
        <v>11.5</v>
      </c>
      <c r="T201" s="0" t="n">
        <v>-818483</v>
      </c>
      <c r="U201" s="0" t="n">
        <v>-2.1</v>
      </c>
      <c r="V201" s="0" t="n">
        <v>18.8</v>
      </c>
      <c r="W201" s="0" t="n">
        <v>67579</v>
      </c>
      <c r="X201" s="0" t="n">
        <v>68417</v>
      </c>
      <c r="Y201" s="0" t="n">
        <v>527779</v>
      </c>
    </row>
    <row r="202" customFormat="false" ht="12.8" hidden="false" customHeight="false" outlineLevel="0" collapsed="false">
      <c r="A202" s="0" t="s">
        <v>42</v>
      </c>
      <c r="B202" s="0" t="n">
        <v>4414650</v>
      </c>
      <c r="C202" s="0" t="n">
        <v>5280188</v>
      </c>
      <c r="D202" s="0" t="n">
        <v>90415808</v>
      </c>
      <c r="E202" s="0" t="n">
        <v>88981530</v>
      </c>
      <c r="F202" s="0" t="n">
        <v>678553</v>
      </c>
      <c r="G202" s="0" t="n">
        <v>12.9</v>
      </c>
      <c r="H202" s="0" t="n">
        <v>623286</v>
      </c>
      <c r="I202" s="0" t="n">
        <v>11.9</v>
      </c>
      <c r="J202" s="0" t="n">
        <v>16575844</v>
      </c>
      <c r="K202" s="0" t="n">
        <v>6247528</v>
      </c>
      <c r="L202" s="0" t="n">
        <v>10328316</v>
      </c>
      <c r="M202" s="0" t="n">
        <v>7</v>
      </c>
      <c r="N202" s="0" t="n">
        <v>18.6</v>
      </c>
      <c r="O202" s="0" t="n">
        <v>13707286</v>
      </c>
      <c r="P202" s="0" t="n">
        <v>5284405</v>
      </c>
      <c r="Q202" s="0" t="n">
        <v>8422881</v>
      </c>
      <c r="R202" s="0" t="n">
        <v>5.9</v>
      </c>
      <c r="S202" s="0" t="n">
        <v>15.4</v>
      </c>
      <c r="T202" s="0" t="n">
        <v>2868558</v>
      </c>
      <c r="U202" s="0" t="n">
        <v>3.2</v>
      </c>
      <c r="V202" s="0" t="n">
        <v>30.8</v>
      </c>
      <c r="W202" s="0" t="n">
        <v>393137</v>
      </c>
      <c r="X202" s="0" t="n">
        <v>396057</v>
      </c>
      <c r="Y202" s="0" t="n">
        <v>2714617</v>
      </c>
    </row>
    <row r="203" customFormat="false" ht="12.8" hidden="false" customHeight="false" outlineLevel="0" collapsed="false">
      <c r="C203" s="0" t="s">
        <v>55</v>
      </c>
    </row>
    <row r="204" customFormat="false" ht="12.8" hidden="false" customHeight="false" outlineLevel="0" collapsed="false">
      <c r="A204" s="0" t="s">
        <v>5</v>
      </c>
      <c r="B204" s="0" t="s">
        <v>6</v>
      </c>
      <c r="C204" s="0" t="s">
        <v>7</v>
      </c>
      <c r="D204" s="0" t="s">
        <v>8</v>
      </c>
      <c r="E204" s="0" t="s">
        <v>9</v>
      </c>
      <c r="F204" s="0" t="s">
        <v>10</v>
      </c>
      <c r="G204" s="0" t="s">
        <v>11</v>
      </c>
      <c r="H204" s="0" t="s">
        <v>12</v>
      </c>
      <c r="I204" s="0" t="s">
        <v>13</v>
      </c>
      <c r="J204" s="0" t="s">
        <v>14</v>
      </c>
      <c r="K204" s="0" t="s">
        <v>15</v>
      </c>
      <c r="L204" s="0" t="s">
        <v>16</v>
      </c>
      <c r="M204" s="0" t="s">
        <v>17</v>
      </c>
      <c r="N204" s="0" t="s">
        <v>18</v>
      </c>
      <c r="O204" s="0" t="s">
        <v>19</v>
      </c>
      <c r="P204" s="0" t="s">
        <v>20</v>
      </c>
      <c r="Q204" s="0" t="s">
        <v>21</v>
      </c>
      <c r="R204" s="0" t="s">
        <v>22</v>
      </c>
      <c r="S204" s="0" t="s">
        <v>23</v>
      </c>
      <c r="T204" s="0" t="s">
        <v>24</v>
      </c>
      <c r="U204" s="0" t="s">
        <v>25</v>
      </c>
      <c r="V204" s="0" t="s">
        <v>26</v>
      </c>
      <c r="W204" s="0" t="s">
        <v>27</v>
      </c>
      <c r="X204" s="0" t="s">
        <v>28</v>
      </c>
      <c r="Y204" s="0" t="s">
        <v>29</v>
      </c>
    </row>
    <row r="205" customFormat="false" ht="12.8" hidden="false" customHeight="false" outlineLevel="0" collapsed="false">
      <c r="A205" s="0" t="s">
        <v>30</v>
      </c>
      <c r="B205" s="0" t="n">
        <v>516309</v>
      </c>
      <c r="C205" s="0" t="n">
        <v>591550</v>
      </c>
      <c r="D205" s="0" t="n">
        <v>4986934</v>
      </c>
      <c r="E205" s="0" t="n">
        <v>2509786</v>
      </c>
      <c r="F205" s="0" t="n">
        <v>588651</v>
      </c>
      <c r="G205" s="0" t="n">
        <v>199</v>
      </c>
      <c r="H205" s="0" t="n">
        <v>0</v>
      </c>
      <c r="I205" s="0" t="n">
        <v>0</v>
      </c>
      <c r="J205" s="0" t="n">
        <v>4954296</v>
      </c>
      <c r="K205" s="0" t="n">
        <v>4954296</v>
      </c>
      <c r="L205" s="0" t="n">
        <v>0</v>
      </c>
      <c r="M205" s="0" t="n">
        <v>197.4</v>
      </c>
      <c r="N205" s="0" t="n">
        <v>197.4</v>
      </c>
      <c r="O205" s="0" t="n">
        <v>0</v>
      </c>
      <c r="P205" s="0" t="n">
        <v>0</v>
      </c>
      <c r="Q205" s="0" t="n">
        <v>0</v>
      </c>
      <c r="R205" s="0" t="n">
        <v>0</v>
      </c>
      <c r="S205" s="0" t="n">
        <v>0</v>
      </c>
      <c r="T205" s="0" t="n">
        <v>4954296</v>
      </c>
      <c r="U205" s="0" t="n">
        <v>197.4</v>
      </c>
      <c r="V205" s="0" t="n">
        <v>0</v>
      </c>
    </row>
    <row r="206" customFormat="false" ht="12.8" hidden="false" customHeight="false" outlineLevel="0" collapsed="false">
      <c r="A206" s="0" t="s">
        <v>31</v>
      </c>
      <c r="B206" s="0" t="n">
        <v>411294</v>
      </c>
      <c r="C206" s="0" t="n">
        <v>488981</v>
      </c>
      <c r="D206" s="0" t="n">
        <v>5572000</v>
      </c>
      <c r="E206" s="0" t="n">
        <v>5472680</v>
      </c>
      <c r="F206" s="0" t="n">
        <v>1533</v>
      </c>
      <c r="G206" s="0" t="n">
        <v>0.3</v>
      </c>
      <c r="H206" s="0" t="n">
        <v>95787</v>
      </c>
      <c r="I206" s="0" t="n">
        <v>17.7</v>
      </c>
      <c r="J206" s="0" t="n">
        <v>1467660</v>
      </c>
      <c r="K206" s="0" t="n">
        <v>94393</v>
      </c>
      <c r="L206" s="0" t="n">
        <v>1373267</v>
      </c>
      <c r="M206" s="0" t="n">
        <v>1.7</v>
      </c>
      <c r="N206" s="0" t="n">
        <v>26.8</v>
      </c>
      <c r="O206" s="0" t="n">
        <v>1269019</v>
      </c>
      <c r="P206" s="0" t="n">
        <v>549920</v>
      </c>
      <c r="Q206" s="0" t="n">
        <v>719099</v>
      </c>
      <c r="R206" s="0" t="n">
        <v>10</v>
      </c>
      <c r="S206" s="0" t="n">
        <v>23.2</v>
      </c>
      <c r="T206" s="0" t="n">
        <v>198641</v>
      </c>
      <c r="U206" s="0" t="n">
        <v>3.6</v>
      </c>
      <c r="V206" s="0" t="n">
        <v>46.4</v>
      </c>
      <c r="W206" s="0" t="n">
        <v>69097</v>
      </c>
      <c r="X206" s="0" t="n">
        <v>69176</v>
      </c>
      <c r="Y206" s="0" t="n">
        <v>361692</v>
      </c>
    </row>
    <row r="207" customFormat="false" ht="12.8" hidden="false" customHeight="false" outlineLevel="0" collapsed="false">
      <c r="A207" s="0" t="s">
        <v>32</v>
      </c>
      <c r="B207" s="0" t="n">
        <v>354315</v>
      </c>
      <c r="C207" s="0" t="n">
        <v>426880</v>
      </c>
      <c r="D207" s="0" t="n">
        <v>5092220</v>
      </c>
      <c r="E207" s="0" t="n">
        <v>5270478</v>
      </c>
      <c r="F207" s="0" t="n">
        <v>14291</v>
      </c>
      <c r="G207" s="0" t="n">
        <v>3.1</v>
      </c>
      <c r="H207" s="0" t="n">
        <v>74296</v>
      </c>
      <c r="I207" s="0" t="n">
        <v>16.1</v>
      </c>
      <c r="J207" s="0" t="n">
        <v>935354</v>
      </c>
      <c r="K207" s="0" t="n">
        <v>79941</v>
      </c>
      <c r="L207" s="0" t="n">
        <v>855413</v>
      </c>
      <c r="M207" s="0" t="n">
        <v>1.5</v>
      </c>
      <c r="N207" s="0" t="n">
        <v>17.7</v>
      </c>
      <c r="O207" s="0" t="n">
        <v>1291871</v>
      </c>
      <c r="P207" s="0" t="n">
        <v>607228</v>
      </c>
      <c r="Q207" s="0" t="n">
        <v>684643</v>
      </c>
      <c r="R207" s="0" t="n">
        <v>11.5</v>
      </c>
      <c r="S207" s="0" t="n">
        <v>24.5</v>
      </c>
      <c r="T207" s="0" t="n">
        <v>-356517</v>
      </c>
      <c r="U207" s="0" t="n">
        <v>-6.8</v>
      </c>
      <c r="V207" s="0" t="n">
        <v>35.4</v>
      </c>
      <c r="W207" s="0" t="n">
        <v>52182</v>
      </c>
      <c r="X207" s="0" t="n">
        <v>52357</v>
      </c>
      <c r="Y207" s="0" t="n">
        <v>377281</v>
      </c>
    </row>
    <row r="208" customFormat="false" ht="12.8" hidden="false" customHeight="false" outlineLevel="0" collapsed="false">
      <c r="A208" s="0" t="s">
        <v>33</v>
      </c>
      <c r="B208" s="0" t="n">
        <v>340448</v>
      </c>
      <c r="C208" s="0" t="n">
        <v>405230</v>
      </c>
      <c r="D208" s="0" t="n">
        <v>5792087</v>
      </c>
      <c r="E208" s="0" t="n">
        <v>5932081</v>
      </c>
      <c r="F208" s="0" t="n">
        <v>13599</v>
      </c>
      <c r="G208" s="0" t="n">
        <v>3.2</v>
      </c>
      <c r="H208" s="0" t="n">
        <v>62675</v>
      </c>
      <c r="I208" s="0" t="n">
        <v>14.5</v>
      </c>
      <c r="J208" s="0" t="n">
        <v>849118</v>
      </c>
      <c r="K208" s="0" t="n">
        <v>77565</v>
      </c>
      <c r="L208" s="0" t="n">
        <v>771553</v>
      </c>
      <c r="M208" s="0" t="n">
        <v>1.3</v>
      </c>
      <c r="N208" s="0" t="n">
        <v>14.3</v>
      </c>
      <c r="O208" s="0" t="n">
        <v>1129106</v>
      </c>
      <c r="P208" s="0" t="n">
        <v>490794</v>
      </c>
      <c r="Q208" s="0" t="n">
        <v>638312</v>
      </c>
      <c r="R208" s="0" t="n">
        <v>8.3</v>
      </c>
      <c r="S208" s="0" t="n">
        <v>19</v>
      </c>
      <c r="T208" s="0" t="n">
        <v>-279988</v>
      </c>
      <c r="U208" s="0" t="n">
        <v>-4.7</v>
      </c>
      <c r="V208" s="0" t="n">
        <v>28.6</v>
      </c>
      <c r="W208" s="0" t="n">
        <v>43051</v>
      </c>
      <c r="X208" s="0" t="n">
        <v>43341</v>
      </c>
      <c r="Y208" s="0" t="n">
        <v>289917</v>
      </c>
    </row>
    <row r="209" customFormat="false" ht="12.8" hidden="false" customHeight="false" outlineLevel="0" collapsed="false">
      <c r="A209" s="0" t="s">
        <v>34</v>
      </c>
      <c r="B209" s="0" t="n">
        <v>287326</v>
      </c>
      <c r="C209" s="0" t="n">
        <v>332847</v>
      </c>
      <c r="D209" s="0" t="n">
        <v>4343880</v>
      </c>
      <c r="E209" s="0" t="n">
        <v>4460640</v>
      </c>
      <c r="F209" s="0" t="n">
        <v>10808</v>
      </c>
      <c r="G209" s="0" t="n">
        <v>3.1</v>
      </c>
      <c r="H209" s="0" t="n">
        <v>45841</v>
      </c>
      <c r="I209" s="0" t="n">
        <v>13</v>
      </c>
      <c r="J209" s="0" t="n">
        <v>684009</v>
      </c>
      <c r="K209" s="0" t="n">
        <v>59122</v>
      </c>
      <c r="L209" s="0" t="n">
        <v>624887</v>
      </c>
      <c r="M209" s="0" t="n">
        <v>1.3</v>
      </c>
      <c r="N209" s="0" t="n">
        <v>15.3</v>
      </c>
      <c r="O209" s="0" t="n">
        <v>917529</v>
      </c>
      <c r="P209" s="0" t="n">
        <v>364763</v>
      </c>
      <c r="Q209" s="0" t="n">
        <v>552766</v>
      </c>
      <c r="R209" s="0" t="n">
        <v>8.2</v>
      </c>
      <c r="S209" s="0" t="n">
        <v>20.6</v>
      </c>
      <c r="T209" s="0" t="n">
        <v>-233520</v>
      </c>
      <c r="U209" s="0" t="n">
        <v>-5.3</v>
      </c>
      <c r="V209" s="0" t="n">
        <v>30.6</v>
      </c>
      <c r="W209" s="0" t="n">
        <v>32329</v>
      </c>
      <c r="X209" s="0" t="n">
        <v>32472</v>
      </c>
      <c r="Y209" s="0" t="n">
        <v>219994</v>
      </c>
    </row>
    <row r="210" customFormat="false" ht="12.8" hidden="false" customHeight="false" outlineLevel="0" collapsed="false">
      <c r="A210" s="0" t="s">
        <v>35</v>
      </c>
      <c r="B210" s="0" t="n">
        <v>265088</v>
      </c>
      <c r="C210" s="0" t="n">
        <v>300175</v>
      </c>
      <c r="D210" s="0" t="n">
        <v>4241159</v>
      </c>
      <c r="E210" s="0" t="n">
        <v>4327693</v>
      </c>
      <c r="F210" s="0" t="n">
        <v>9506</v>
      </c>
      <c r="G210" s="0" t="n">
        <v>3</v>
      </c>
      <c r="H210" s="0" t="n">
        <v>37393</v>
      </c>
      <c r="I210" s="0" t="n">
        <v>11.9</v>
      </c>
      <c r="J210" s="0" t="n">
        <v>601012</v>
      </c>
      <c r="K210" s="0" t="n">
        <v>56625</v>
      </c>
      <c r="L210" s="0" t="n">
        <v>544387</v>
      </c>
      <c r="M210" s="0" t="n">
        <v>1.3</v>
      </c>
      <c r="N210" s="0" t="n">
        <v>13.9</v>
      </c>
      <c r="O210" s="0" t="n">
        <v>774081</v>
      </c>
      <c r="P210" s="0" t="n">
        <v>296623</v>
      </c>
      <c r="Q210" s="0" t="n">
        <v>477458</v>
      </c>
      <c r="R210" s="0" t="n">
        <v>6.9</v>
      </c>
      <c r="S210" s="0" t="n">
        <v>17.9</v>
      </c>
      <c r="T210" s="0" t="n">
        <v>-173069</v>
      </c>
      <c r="U210" s="0" t="n">
        <v>-4</v>
      </c>
      <c r="V210" s="0" t="n">
        <v>27.8</v>
      </c>
      <c r="W210" s="0" t="n">
        <v>25996</v>
      </c>
      <c r="X210" s="0" t="n">
        <v>26070</v>
      </c>
      <c r="Y210" s="0" t="n">
        <v>176674</v>
      </c>
    </row>
    <row r="211" customFormat="false" ht="12.8" hidden="false" customHeight="false" outlineLevel="0" collapsed="false">
      <c r="A211" s="0" t="s">
        <v>36</v>
      </c>
      <c r="B211" s="0" t="n">
        <v>882209</v>
      </c>
      <c r="C211" s="0" t="n">
        <v>1053083</v>
      </c>
      <c r="D211" s="0" t="n">
        <v>15994993</v>
      </c>
      <c r="E211" s="0" t="n">
        <v>16257547</v>
      </c>
      <c r="F211" s="0" t="n">
        <v>31581</v>
      </c>
      <c r="G211" s="0" t="n">
        <v>2.9</v>
      </c>
      <c r="H211" s="0" t="n">
        <v>99920</v>
      </c>
      <c r="I211" s="0" t="n">
        <v>9.2</v>
      </c>
      <c r="J211" s="0" t="n">
        <v>2049788</v>
      </c>
      <c r="K211" s="0" t="n">
        <v>212490</v>
      </c>
      <c r="L211" s="0" t="n">
        <v>1837298</v>
      </c>
      <c r="M211" s="0" t="n">
        <v>1.3</v>
      </c>
      <c r="N211" s="0" t="n">
        <v>12.6</v>
      </c>
      <c r="O211" s="0" t="n">
        <v>2574897</v>
      </c>
      <c r="P211" s="0" t="n">
        <v>864914</v>
      </c>
      <c r="Q211" s="0" t="n">
        <v>1709983</v>
      </c>
      <c r="R211" s="0" t="n">
        <v>5.3</v>
      </c>
      <c r="S211" s="0" t="n">
        <v>15.8</v>
      </c>
      <c r="T211" s="0" t="n">
        <v>-525109</v>
      </c>
      <c r="U211" s="0" t="n">
        <v>-3.2</v>
      </c>
      <c r="V211" s="0" t="n">
        <v>25.2</v>
      </c>
      <c r="W211" s="0" t="n">
        <v>66510</v>
      </c>
      <c r="X211" s="0" t="n">
        <v>66856</v>
      </c>
      <c r="Y211" s="0" t="n">
        <v>480496</v>
      </c>
    </row>
    <row r="212" customFormat="false" ht="12.8" hidden="false" customHeight="false" outlineLevel="0" collapsed="false">
      <c r="A212" s="0" t="s">
        <v>37</v>
      </c>
      <c r="B212" s="0" t="n">
        <v>399778</v>
      </c>
      <c r="C212" s="0" t="n">
        <v>486022</v>
      </c>
      <c r="D212" s="0" t="n">
        <v>8182199</v>
      </c>
      <c r="E212" s="0" t="n">
        <v>8307525</v>
      </c>
      <c r="F212" s="0" t="n">
        <v>12190</v>
      </c>
      <c r="G212" s="0" t="n">
        <v>2.4</v>
      </c>
      <c r="H212" s="0" t="n">
        <v>38571</v>
      </c>
      <c r="I212" s="0" t="n">
        <v>7.7</v>
      </c>
      <c r="J212" s="0" t="n">
        <v>934984</v>
      </c>
      <c r="K212" s="0" t="n">
        <v>88350</v>
      </c>
      <c r="L212" s="0" t="n">
        <v>846634</v>
      </c>
      <c r="M212" s="0" t="n">
        <v>1.1</v>
      </c>
      <c r="N212" s="0" t="n">
        <v>11.3</v>
      </c>
      <c r="O212" s="0" t="n">
        <v>1185636</v>
      </c>
      <c r="P212" s="0" t="n">
        <v>354934</v>
      </c>
      <c r="Q212" s="0" t="n">
        <v>830702</v>
      </c>
      <c r="R212" s="0" t="n">
        <v>4.3</v>
      </c>
      <c r="S212" s="0" t="n">
        <v>14.3</v>
      </c>
      <c r="T212" s="0" t="n">
        <v>-250652</v>
      </c>
      <c r="U212" s="0" t="n">
        <v>-3</v>
      </c>
      <c r="V212" s="0" t="n">
        <v>22.6</v>
      </c>
      <c r="W212" s="0" t="n">
        <v>24543</v>
      </c>
      <c r="X212" s="0" t="n">
        <v>24663</v>
      </c>
      <c r="Y212" s="0" t="n">
        <v>177280</v>
      </c>
    </row>
    <row r="213" customFormat="false" ht="12.8" hidden="false" customHeight="false" outlineLevel="0" collapsed="false">
      <c r="A213" s="0" t="s">
        <v>38</v>
      </c>
    </row>
    <row r="214" customFormat="false" ht="12.8" hidden="false" customHeight="false" outlineLevel="0" collapsed="false">
      <c r="A214" s="0" t="s">
        <v>39</v>
      </c>
    </row>
    <row r="215" customFormat="false" ht="12.8" hidden="false" customHeight="false" outlineLevel="0" collapsed="false">
      <c r="A215" s="0" t="s">
        <v>40</v>
      </c>
    </row>
    <row r="216" customFormat="false" ht="12.8" hidden="false" customHeight="false" outlineLevel="0" collapsed="false">
      <c r="A216" s="0" t="s">
        <v>41</v>
      </c>
      <c r="B216" s="0" t="n">
        <v>1064968</v>
      </c>
      <c r="C216" s="0" t="n">
        <v>1323406</v>
      </c>
      <c r="D216" s="0" t="n">
        <v>38347929</v>
      </c>
      <c r="E216" s="0" t="n">
        <v>38879901</v>
      </c>
      <c r="F216" s="0" t="n">
        <v>21870</v>
      </c>
      <c r="G216" s="0" t="n">
        <v>1.6</v>
      </c>
      <c r="H216" s="0" t="n">
        <v>88481</v>
      </c>
      <c r="I216" s="0" t="n">
        <v>6.5</v>
      </c>
      <c r="J216" s="0" t="n">
        <v>3168716</v>
      </c>
      <c r="K216" s="0" t="n">
        <v>235137</v>
      </c>
      <c r="L216" s="0" t="n">
        <v>2933579</v>
      </c>
      <c r="M216" s="0" t="n">
        <v>0.6</v>
      </c>
      <c r="N216" s="0" t="n">
        <v>8.2</v>
      </c>
      <c r="O216" s="0" t="n">
        <v>4232660</v>
      </c>
      <c r="P216" s="0" t="n">
        <v>1061851</v>
      </c>
      <c r="Q216" s="0" t="n">
        <v>3170809</v>
      </c>
      <c r="R216" s="0" t="n">
        <v>2.7</v>
      </c>
      <c r="S216" s="0" t="n">
        <v>10.9</v>
      </c>
      <c r="T216" s="0" t="n">
        <v>-1063944</v>
      </c>
      <c r="U216" s="0" t="n">
        <v>-2.7</v>
      </c>
      <c r="V216" s="0" t="n">
        <v>16.4</v>
      </c>
      <c r="W216" s="0" t="n">
        <v>57928</v>
      </c>
      <c r="X216" s="0" t="n">
        <v>58350</v>
      </c>
      <c r="Y216" s="0" t="n">
        <v>438365</v>
      </c>
    </row>
    <row r="217" customFormat="false" ht="12.8" hidden="false" customHeight="false" outlineLevel="0" collapsed="false">
      <c r="A217" s="0" t="s">
        <v>42</v>
      </c>
      <c r="B217" s="0" t="n">
        <v>4521735</v>
      </c>
      <c r="C217" s="0" t="n">
        <v>5408174</v>
      </c>
      <c r="D217" s="0" t="n">
        <v>92553401</v>
      </c>
      <c r="E217" s="0" t="n">
        <v>91418331</v>
      </c>
      <c r="F217" s="0" t="n">
        <v>704029</v>
      </c>
      <c r="G217" s="0" t="n">
        <v>13.2</v>
      </c>
      <c r="H217" s="0" t="n">
        <v>542964</v>
      </c>
      <c r="I217" s="0" t="n">
        <v>10.2</v>
      </c>
      <c r="J217" s="0" t="n">
        <v>15644937</v>
      </c>
      <c r="K217" s="0" t="n">
        <v>5857919</v>
      </c>
      <c r="L217" s="0" t="n">
        <v>9787018</v>
      </c>
      <c r="M217" s="0" t="n">
        <v>6.4</v>
      </c>
      <c r="N217" s="0" t="n">
        <v>17.1</v>
      </c>
      <c r="O217" s="0" t="n">
        <v>13374799</v>
      </c>
      <c r="P217" s="0" t="n">
        <v>4591027</v>
      </c>
      <c r="Q217" s="0" t="n">
        <v>8783772</v>
      </c>
      <c r="R217" s="0" t="n">
        <v>5</v>
      </c>
      <c r="S217" s="0" t="n">
        <v>14.6</v>
      </c>
      <c r="T217" s="0" t="n">
        <v>2270138</v>
      </c>
      <c r="U217" s="0" t="n">
        <v>2.5</v>
      </c>
      <c r="V217" s="0" t="n">
        <v>29.2</v>
      </c>
      <c r="W217" s="0" t="n">
        <v>371636</v>
      </c>
      <c r="X217" s="0" t="n">
        <v>373285</v>
      </c>
      <c r="Y217" s="0" t="n">
        <v>2521699</v>
      </c>
    </row>
    <row r="218" customFormat="false" ht="12.8" hidden="false" customHeight="false" outlineLevel="0" collapsed="false">
      <c r="C218" s="0" t="s">
        <v>56</v>
      </c>
    </row>
    <row r="219" customFormat="false" ht="12.8" hidden="false" customHeight="false" outlineLevel="0" collapsed="false">
      <c r="A219" s="0" t="s">
        <v>5</v>
      </c>
      <c r="B219" s="0" t="s">
        <v>6</v>
      </c>
      <c r="C219" s="0" t="s">
        <v>7</v>
      </c>
      <c r="D219" s="0" t="s">
        <v>8</v>
      </c>
      <c r="E219" s="0" t="s">
        <v>9</v>
      </c>
      <c r="F219" s="0" t="s">
        <v>10</v>
      </c>
      <c r="G219" s="0" t="s">
        <v>11</v>
      </c>
      <c r="H219" s="0" t="s">
        <v>12</v>
      </c>
      <c r="I219" s="0" t="s">
        <v>13</v>
      </c>
      <c r="J219" s="0" t="s">
        <v>14</v>
      </c>
      <c r="K219" s="0" t="s">
        <v>15</v>
      </c>
      <c r="L219" s="0" t="s">
        <v>16</v>
      </c>
      <c r="M219" s="0" t="s">
        <v>17</v>
      </c>
      <c r="N219" s="0" t="s">
        <v>18</v>
      </c>
      <c r="O219" s="0" t="s">
        <v>19</v>
      </c>
      <c r="P219" s="0" t="s">
        <v>20</v>
      </c>
      <c r="Q219" s="0" t="s">
        <v>21</v>
      </c>
      <c r="R219" s="0" t="s">
        <v>22</v>
      </c>
      <c r="S219" s="0" t="s">
        <v>23</v>
      </c>
      <c r="T219" s="0" t="s">
        <v>24</v>
      </c>
      <c r="U219" s="0" t="s">
        <v>25</v>
      </c>
      <c r="V219" s="0" t="s">
        <v>26</v>
      </c>
      <c r="W219" s="0" t="s">
        <v>27</v>
      </c>
      <c r="X219" s="0" t="s">
        <v>28</v>
      </c>
      <c r="Y219" s="0" t="s">
        <v>29</v>
      </c>
    </row>
    <row r="220" customFormat="false" ht="12.8" hidden="false" customHeight="false" outlineLevel="0" collapsed="false">
      <c r="A220" s="0" t="s">
        <v>30</v>
      </c>
      <c r="B220" s="0" t="n">
        <v>522995</v>
      </c>
      <c r="C220" s="0" t="n">
        <v>623363</v>
      </c>
      <c r="D220" s="0" t="n">
        <v>5427863</v>
      </c>
      <c r="E220" s="0" t="n">
        <v>2733398</v>
      </c>
      <c r="F220" s="0" t="n">
        <v>618862</v>
      </c>
      <c r="G220" s="0" t="n">
        <v>198.6</v>
      </c>
      <c r="H220" s="0" t="n">
        <v>0</v>
      </c>
      <c r="I220" s="0" t="n">
        <v>0</v>
      </c>
      <c r="J220" s="0" t="n">
        <v>5388930</v>
      </c>
      <c r="K220" s="0" t="n">
        <v>5388930</v>
      </c>
      <c r="L220" s="0" t="n">
        <v>0</v>
      </c>
      <c r="M220" s="0" t="n">
        <v>197.2</v>
      </c>
      <c r="N220" s="0" t="n">
        <v>197.2</v>
      </c>
      <c r="O220" s="0" t="n">
        <v>0</v>
      </c>
      <c r="P220" s="0" t="n">
        <v>0</v>
      </c>
      <c r="Q220" s="0" t="n">
        <v>0</v>
      </c>
      <c r="R220" s="0" t="n">
        <v>0</v>
      </c>
      <c r="S220" s="0" t="n">
        <v>0</v>
      </c>
      <c r="T220" s="0" t="n">
        <v>5388930</v>
      </c>
      <c r="U220" s="0" t="n">
        <v>197.2</v>
      </c>
      <c r="V220" s="0" t="n">
        <v>0</v>
      </c>
    </row>
    <row r="221" customFormat="false" ht="12.8" hidden="false" customHeight="false" outlineLevel="0" collapsed="false">
      <c r="A221" s="0" t="s">
        <v>31</v>
      </c>
      <c r="B221" s="0" t="n">
        <v>419384</v>
      </c>
      <c r="C221" s="0" t="n">
        <v>485863</v>
      </c>
      <c r="D221" s="0" t="n">
        <v>4986992</v>
      </c>
      <c r="E221" s="0" t="n">
        <v>4954795</v>
      </c>
      <c r="F221" s="0" t="n">
        <v>2083</v>
      </c>
      <c r="G221" s="0" t="n">
        <v>0.4</v>
      </c>
      <c r="H221" s="0" t="n">
        <v>98331</v>
      </c>
      <c r="I221" s="0" t="n">
        <v>18.3</v>
      </c>
      <c r="J221" s="0" t="n">
        <v>1360065</v>
      </c>
      <c r="K221" s="0" t="n">
        <v>134332</v>
      </c>
      <c r="L221" s="0" t="n">
        <v>1225733</v>
      </c>
      <c r="M221" s="0" t="n">
        <v>2.7</v>
      </c>
      <c r="N221" s="0" t="n">
        <v>27.4</v>
      </c>
      <c r="O221" s="0" t="n">
        <v>1295672</v>
      </c>
      <c r="P221" s="0" t="n">
        <v>547985</v>
      </c>
      <c r="Q221" s="0" t="n">
        <v>747687</v>
      </c>
      <c r="R221" s="0" t="n">
        <v>11.1</v>
      </c>
      <c r="S221" s="0" t="n">
        <v>26.1</v>
      </c>
      <c r="T221" s="0" t="n">
        <v>64393</v>
      </c>
      <c r="U221" s="0" t="n">
        <v>1.3</v>
      </c>
      <c r="V221" s="0" t="n">
        <v>52.2</v>
      </c>
      <c r="W221" s="0" t="n">
        <v>62392</v>
      </c>
      <c r="X221" s="0" t="n">
        <v>62499</v>
      </c>
      <c r="Y221" s="0" t="n">
        <v>327886</v>
      </c>
    </row>
    <row r="222" customFormat="false" ht="12.8" hidden="false" customHeight="false" outlineLevel="0" collapsed="false">
      <c r="A222" s="0" t="s">
        <v>32</v>
      </c>
      <c r="B222" s="0" t="n">
        <v>355481</v>
      </c>
      <c r="C222" s="0" t="n">
        <v>424027</v>
      </c>
      <c r="D222" s="0" t="n">
        <v>4972104</v>
      </c>
      <c r="E222" s="0" t="n">
        <v>5265078</v>
      </c>
      <c r="F222" s="0" t="n">
        <v>9506</v>
      </c>
      <c r="G222" s="0" t="n">
        <v>2.1</v>
      </c>
      <c r="H222" s="0" t="n">
        <v>72981</v>
      </c>
      <c r="I222" s="0" t="n">
        <v>16</v>
      </c>
      <c r="J222" s="0" t="n">
        <v>809501</v>
      </c>
      <c r="K222" s="0" t="n">
        <v>58447</v>
      </c>
      <c r="L222" s="0" t="n">
        <v>751054</v>
      </c>
      <c r="M222" s="0" t="n">
        <v>1.1</v>
      </c>
      <c r="N222" s="0" t="n">
        <v>15.4</v>
      </c>
      <c r="O222" s="0" t="n">
        <v>1395449</v>
      </c>
      <c r="P222" s="0" t="n">
        <v>603636</v>
      </c>
      <c r="Q222" s="0" t="n">
        <v>791813</v>
      </c>
      <c r="R222" s="0" t="n">
        <v>11.5</v>
      </c>
      <c r="S222" s="0" t="n">
        <v>26.5</v>
      </c>
      <c r="T222" s="0" t="n">
        <v>-585948</v>
      </c>
      <c r="U222" s="0" t="n">
        <v>-11.1</v>
      </c>
      <c r="V222" s="0" t="n">
        <v>30.8</v>
      </c>
      <c r="W222" s="0" t="n">
        <v>47092</v>
      </c>
      <c r="X222" s="0" t="n">
        <v>47481</v>
      </c>
      <c r="Y222" s="0" t="n">
        <v>372810</v>
      </c>
    </row>
    <row r="223" customFormat="false" ht="12.8" hidden="false" customHeight="false" outlineLevel="0" collapsed="false">
      <c r="A223" s="0" t="s">
        <v>33</v>
      </c>
      <c r="B223" s="0" t="n">
        <v>311311</v>
      </c>
      <c r="C223" s="0" t="n">
        <v>376194</v>
      </c>
      <c r="D223" s="0" t="n">
        <v>4630095</v>
      </c>
      <c r="E223" s="0" t="n">
        <v>4864523</v>
      </c>
      <c r="F223" s="0" t="n">
        <v>8446</v>
      </c>
      <c r="G223" s="0" t="n">
        <v>2.1</v>
      </c>
      <c r="H223" s="0" t="n">
        <v>59217</v>
      </c>
      <c r="I223" s="0" t="n">
        <v>14.8</v>
      </c>
      <c r="J223" s="0" t="n">
        <v>669749</v>
      </c>
      <c r="K223" s="0" t="n">
        <v>50925</v>
      </c>
      <c r="L223" s="0" t="n">
        <v>618824</v>
      </c>
      <c r="M223" s="0" t="n">
        <v>1</v>
      </c>
      <c r="N223" s="0" t="n">
        <v>13.8</v>
      </c>
      <c r="O223" s="0" t="n">
        <v>1138604</v>
      </c>
      <c r="P223" s="0" t="n">
        <v>465373</v>
      </c>
      <c r="Q223" s="0" t="n">
        <v>673231</v>
      </c>
      <c r="R223" s="0" t="n">
        <v>9.6</v>
      </c>
      <c r="S223" s="0" t="n">
        <v>23.4</v>
      </c>
      <c r="T223" s="0" t="n">
        <v>-468855</v>
      </c>
      <c r="U223" s="0" t="n">
        <v>-9.6</v>
      </c>
      <c r="V223" s="0" t="n">
        <v>27.6</v>
      </c>
      <c r="W223" s="0" t="n">
        <v>38413</v>
      </c>
      <c r="X223" s="0" t="n">
        <v>38824</v>
      </c>
      <c r="Y223" s="0" t="n">
        <v>276371</v>
      </c>
    </row>
    <row r="224" customFormat="false" ht="12.8" hidden="false" customHeight="false" outlineLevel="0" collapsed="false">
      <c r="A224" s="0" t="s">
        <v>34</v>
      </c>
      <c r="B224" s="0" t="n">
        <v>302218</v>
      </c>
      <c r="C224" s="0" t="n">
        <v>360148</v>
      </c>
      <c r="D224" s="0" t="n">
        <v>5266857</v>
      </c>
      <c r="E224" s="0" t="n">
        <v>5537628</v>
      </c>
      <c r="F224" s="0" t="n">
        <v>7762</v>
      </c>
      <c r="G224" s="0" t="n">
        <v>2</v>
      </c>
      <c r="H224" s="0" t="n">
        <v>53964</v>
      </c>
      <c r="I224" s="0" t="n">
        <v>14.1</v>
      </c>
      <c r="J224" s="0" t="n">
        <v>592496</v>
      </c>
      <c r="K224" s="0" t="n">
        <v>43415</v>
      </c>
      <c r="L224" s="0" t="n">
        <v>549081</v>
      </c>
      <c r="M224" s="0" t="n">
        <v>0.8</v>
      </c>
      <c r="N224" s="0" t="n">
        <v>10.7</v>
      </c>
      <c r="O224" s="0" t="n">
        <v>1134038</v>
      </c>
      <c r="P224" s="0" t="n">
        <v>477203</v>
      </c>
      <c r="Q224" s="0" t="n">
        <v>656835</v>
      </c>
      <c r="R224" s="0" t="n">
        <v>8.6</v>
      </c>
      <c r="S224" s="0" t="n">
        <v>20.5</v>
      </c>
      <c r="T224" s="0" t="n">
        <v>-541542</v>
      </c>
      <c r="U224" s="0" t="n">
        <v>-9.8</v>
      </c>
      <c r="V224" s="0" t="n">
        <v>21.4</v>
      </c>
      <c r="W224" s="0" t="n">
        <v>33754</v>
      </c>
      <c r="X224" s="0" t="n">
        <v>34361</v>
      </c>
      <c r="Y224" s="0" t="n">
        <v>279288</v>
      </c>
    </row>
    <row r="225" customFormat="false" ht="12.8" hidden="false" customHeight="false" outlineLevel="0" collapsed="false">
      <c r="A225" s="0" t="s">
        <v>35</v>
      </c>
      <c r="B225" s="0" t="n">
        <v>257268</v>
      </c>
      <c r="C225" s="0" t="n">
        <v>298447</v>
      </c>
      <c r="D225" s="0" t="n">
        <v>3922826</v>
      </c>
      <c r="E225" s="0" t="n">
        <v>4133584</v>
      </c>
      <c r="F225" s="0" t="n">
        <v>6274</v>
      </c>
      <c r="G225" s="0" t="n">
        <v>2</v>
      </c>
      <c r="H225" s="0" t="n">
        <v>41296</v>
      </c>
      <c r="I225" s="0" t="n">
        <v>13.1</v>
      </c>
      <c r="J225" s="0" t="n">
        <v>495750</v>
      </c>
      <c r="K225" s="0" t="n">
        <v>35048</v>
      </c>
      <c r="L225" s="0" t="n">
        <v>460702</v>
      </c>
      <c r="M225" s="0" t="n">
        <v>0.8</v>
      </c>
      <c r="N225" s="0" t="n">
        <v>12</v>
      </c>
      <c r="O225" s="0" t="n">
        <v>917267</v>
      </c>
      <c r="P225" s="0" t="n">
        <v>356464</v>
      </c>
      <c r="Q225" s="0" t="n">
        <v>560803</v>
      </c>
      <c r="R225" s="0" t="n">
        <v>8.6</v>
      </c>
      <c r="S225" s="0" t="n">
        <v>22.2</v>
      </c>
      <c r="T225" s="0" t="n">
        <v>-421517</v>
      </c>
      <c r="U225" s="0" t="n">
        <v>-10.2</v>
      </c>
      <c r="V225" s="0" t="n">
        <v>24</v>
      </c>
      <c r="W225" s="0" t="n">
        <v>26822</v>
      </c>
      <c r="X225" s="0" t="n">
        <v>27014</v>
      </c>
      <c r="Y225" s="0" t="n">
        <v>204428</v>
      </c>
    </row>
    <row r="226" customFormat="false" ht="12.8" hidden="false" customHeight="false" outlineLevel="0" collapsed="false">
      <c r="A226" s="0" t="s">
        <v>36</v>
      </c>
      <c r="B226" s="0" t="n">
        <v>922587</v>
      </c>
      <c r="C226" s="0" t="n">
        <v>1095522</v>
      </c>
      <c r="D226" s="0" t="n">
        <v>16355487</v>
      </c>
      <c r="E226" s="0" t="n">
        <v>17061687</v>
      </c>
      <c r="F226" s="0" t="n">
        <v>20058</v>
      </c>
      <c r="G226" s="0" t="n">
        <v>1.8</v>
      </c>
      <c r="H226" s="0" t="n">
        <v>116668</v>
      </c>
      <c r="I226" s="0" t="n">
        <v>10.2</v>
      </c>
      <c r="J226" s="0" t="n">
        <v>1811919</v>
      </c>
      <c r="K226" s="0" t="n">
        <v>116143</v>
      </c>
      <c r="L226" s="0" t="n">
        <v>1695776</v>
      </c>
      <c r="M226" s="0" t="n">
        <v>0.7</v>
      </c>
      <c r="N226" s="0" t="n">
        <v>10.6</v>
      </c>
      <c r="O226" s="0" t="n">
        <v>3224320</v>
      </c>
      <c r="P226" s="0" t="n">
        <v>1061954</v>
      </c>
      <c r="Q226" s="0" t="n">
        <v>2162366</v>
      </c>
      <c r="R226" s="0" t="n">
        <v>6.2</v>
      </c>
      <c r="S226" s="0" t="n">
        <v>18.9</v>
      </c>
      <c r="T226" s="0" t="n">
        <v>-1412401</v>
      </c>
      <c r="U226" s="0" t="n">
        <v>-8.3</v>
      </c>
      <c r="V226" s="0" t="n">
        <v>21.2</v>
      </c>
      <c r="W226" s="0" t="n">
        <v>72403</v>
      </c>
      <c r="X226" s="0" t="n">
        <v>73383</v>
      </c>
      <c r="Y226" s="0" t="n">
        <v>545822</v>
      </c>
    </row>
    <row r="227" customFormat="false" ht="12.8" hidden="false" customHeight="false" outlineLevel="0" collapsed="false">
      <c r="A227" s="0" t="s">
        <v>37</v>
      </c>
      <c r="B227" s="0" t="n">
        <v>500266</v>
      </c>
      <c r="C227" s="0" t="n">
        <v>606476</v>
      </c>
      <c r="D227" s="0" t="n">
        <v>9909443</v>
      </c>
      <c r="E227" s="0" t="n">
        <v>10271856</v>
      </c>
      <c r="F227" s="0" t="n">
        <v>8616</v>
      </c>
      <c r="G227" s="0" t="n">
        <v>1.4</v>
      </c>
      <c r="H227" s="0" t="n">
        <v>52434</v>
      </c>
      <c r="I227" s="0" t="n">
        <v>8.3</v>
      </c>
      <c r="J227" s="0" t="n">
        <v>958580</v>
      </c>
      <c r="K227" s="0" t="n">
        <v>61608</v>
      </c>
      <c r="L227" s="0" t="n">
        <v>896972</v>
      </c>
      <c r="M227" s="0" t="n">
        <v>0.6</v>
      </c>
      <c r="N227" s="0" t="n">
        <v>9.3</v>
      </c>
      <c r="O227" s="0" t="n">
        <v>1683407</v>
      </c>
      <c r="P227" s="0" t="n">
        <v>479033</v>
      </c>
      <c r="Q227" s="0" t="n">
        <v>1204374</v>
      </c>
      <c r="R227" s="0" t="n">
        <v>4.7</v>
      </c>
      <c r="S227" s="0" t="n">
        <v>16.4</v>
      </c>
      <c r="T227" s="0" t="n">
        <v>-724827</v>
      </c>
      <c r="U227" s="0" t="n">
        <v>-7.1</v>
      </c>
      <c r="V227" s="0" t="n">
        <v>18.6</v>
      </c>
      <c r="W227" s="0" t="n">
        <v>31504</v>
      </c>
      <c r="X227" s="0" t="n">
        <v>31907</v>
      </c>
      <c r="Y227" s="0" t="n">
        <v>227866</v>
      </c>
    </row>
    <row r="228" customFormat="false" ht="12.8" hidden="false" customHeight="false" outlineLevel="0" collapsed="false">
      <c r="A228" s="0" t="s">
        <v>38</v>
      </c>
    </row>
    <row r="229" customFormat="false" ht="12.8" hidden="false" customHeight="false" outlineLevel="0" collapsed="false">
      <c r="A229" s="0" t="s">
        <v>39</v>
      </c>
    </row>
    <row r="230" customFormat="false" ht="12.8" hidden="false" customHeight="false" outlineLevel="0" collapsed="false">
      <c r="A230" s="0" t="s">
        <v>40</v>
      </c>
    </row>
    <row r="231" customFormat="false" ht="12.8" hidden="false" customHeight="false" outlineLevel="0" collapsed="false">
      <c r="A231" s="0" t="s">
        <v>41</v>
      </c>
      <c r="B231" s="0" t="n">
        <v>1003137</v>
      </c>
      <c r="C231" s="0" t="n">
        <v>1246862</v>
      </c>
      <c r="D231" s="0" t="n">
        <v>35933212</v>
      </c>
      <c r="E231" s="0" t="n">
        <v>37133488</v>
      </c>
      <c r="F231" s="0" t="n">
        <v>11250</v>
      </c>
      <c r="G231" s="0" t="n">
        <v>0.9</v>
      </c>
      <c r="H231" s="0" t="n">
        <v>88460</v>
      </c>
      <c r="I231" s="0" t="n">
        <v>6.9</v>
      </c>
      <c r="J231" s="0" t="n">
        <v>2522744</v>
      </c>
      <c r="K231" s="0" t="n">
        <v>108441</v>
      </c>
      <c r="L231" s="0" t="n">
        <v>2414303</v>
      </c>
      <c r="M231" s="0" t="n">
        <v>0.3</v>
      </c>
      <c r="N231" s="0" t="n">
        <v>6.8</v>
      </c>
      <c r="O231" s="0" t="n">
        <v>4923295</v>
      </c>
      <c r="P231" s="0" t="n">
        <v>1169688</v>
      </c>
      <c r="Q231" s="0" t="n">
        <v>3753607</v>
      </c>
      <c r="R231" s="0" t="n">
        <v>3.1</v>
      </c>
      <c r="S231" s="0" t="n">
        <v>13.3</v>
      </c>
      <c r="T231" s="0" t="n">
        <v>-2400551</v>
      </c>
      <c r="U231" s="0" t="n">
        <v>-6.5</v>
      </c>
      <c r="V231" s="0" t="n">
        <v>13.6</v>
      </c>
      <c r="W231" s="0" t="n">
        <v>55920</v>
      </c>
      <c r="X231" s="0" t="n">
        <v>56612</v>
      </c>
      <c r="Y231" s="0" t="n">
        <v>504497</v>
      </c>
    </row>
    <row r="232" customFormat="false" ht="12.8" hidden="false" customHeight="false" outlineLevel="0" collapsed="false">
      <c r="A232" s="0" t="s">
        <v>42</v>
      </c>
      <c r="B232" s="0" t="n">
        <v>4594647</v>
      </c>
      <c r="C232" s="0" t="n">
        <v>5516902</v>
      </c>
      <c r="D232" s="0" t="n">
        <v>91404879</v>
      </c>
      <c r="E232" s="0" t="n">
        <v>91956037</v>
      </c>
      <c r="F232" s="0" t="n">
        <v>692857</v>
      </c>
      <c r="G232" s="0" t="n">
        <v>12.7</v>
      </c>
      <c r="H232" s="0" t="n">
        <v>583351</v>
      </c>
      <c r="I232" s="0" t="n">
        <v>10.7</v>
      </c>
      <c r="J232" s="0" t="n">
        <v>14609734</v>
      </c>
      <c r="K232" s="0" t="n">
        <v>5997289</v>
      </c>
      <c r="L232" s="0" t="n">
        <v>8612445</v>
      </c>
      <c r="M232" s="0" t="n">
        <v>6.5</v>
      </c>
      <c r="N232" s="0" t="n">
        <v>15.9</v>
      </c>
      <c r="O232" s="0" t="n">
        <v>15712052</v>
      </c>
      <c r="P232" s="0" t="n">
        <v>5161336</v>
      </c>
      <c r="Q232" s="0" t="n">
        <v>10550716</v>
      </c>
      <c r="R232" s="0" t="n">
        <v>5.6</v>
      </c>
      <c r="S232" s="0" t="n">
        <v>17.1</v>
      </c>
      <c r="T232" s="0" t="n">
        <v>-1102318</v>
      </c>
      <c r="U232" s="0" t="n">
        <v>-1.2</v>
      </c>
      <c r="V232" s="0" t="n">
        <v>31.8</v>
      </c>
      <c r="W232" s="0" t="n">
        <v>368300</v>
      </c>
      <c r="X232" s="0" t="n">
        <v>372081</v>
      </c>
      <c r="Y232" s="0" t="n">
        <v>2738968</v>
      </c>
    </row>
    <row r="233" customFormat="false" ht="12.8" hidden="false" customHeight="false" outlineLevel="0" collapsed="false">
      <c r="C233" s="0" t="s">
        <v>57</v>
      </c>
    </row>
    <row r="234" customFormat="false" ht="12.8" hidden="false" customHeight="false" outlineLevel="0" collapsed="false">
      <c r="A234" s="0" t="s">
        <v>5</v>
      </c>
      <c r="B234" s="0" t="s">
        <v>6</v>
      </c>
      <c r="C234" s="0" t="s">
        <v>7</v>
      </c>
      <c r="D234" s="0" t="s">
        <v>8</v>
      </c>
      <c r="E234" s="0" t="s">
        <v>9</v>
      </c>
      <c r="F234" s="0" t="s">
        <v>10</v>
      </c>
      <c r="G234" s="0" t="s">
        <v>11</v>
      </c>
      <c r="H234" s="0" t="s">
        <v>12</v>
      </c>
      <c r="I234" s="0" t="s">
        <v>13</v>
      </c>
      <c r="J234" s="0" t="s">
        <v>14</v>
      </c>
      <c r="K234" s="0" t="s">
        <v>15</v>
      </c>
      <c r="L234" s="0" t="s">
        <v>16</v>
      </c>
      <c r="M234" s="0" t="s">
        <v>17</v>
      </c>
      <c r="N234" s="0" t="s">
        <v>18</v>
      </c>
      <c r="O234" s="0" t="s">
        <v>19</v>
      </c>
      <c r="P234" s="0" t="s">
        <v>20</v>
      </c>
      <c r="Q234" s="0" t="s">
        <v>21</v>
      </c>
      <c r="R234" s="0" t="s">
        <v>22</v>
      </c>
      <c r="S234" s="0" t="s">
        <v>23</v>
      </c>
      <c r="T234" s="0" t="s">
        <v>24</v>
      </c>
      <c r="U234" s="0" t="s">
        <v>25</v>
      </c>
      <c r="V234" s="0" t="s">
        <v>26</v>
      </c>
      <c r="W234" s="0" t="s">
        <v>27</v>
      </c>
      <c r="X234" s="0" t="s">
        <v>28</v>
      </c>
      <c r="Y234" s="0" t="s">
        <v>29</v>
      </c>
    </row>
    <row r="235" customFormat="false" ht="12.8" hidden="false" customHeight="false" outlineLevel="0" collapsed="false">
      <c r="A235" s="0" t="s">
        <v>30</v>
      </c>
      <c r="B235" s="0" t="n">
        <v>516179</v>
      </c>
      <c r="C235" s="0" t="n">
        <v>606015</v>
      </c>
      <c r="D235" s="0" t="n">
        <v>5137703</v>
      </c>
      <c r="E235" s="0" t="n">
        <v>2587252</v>
      </c>
      <c r="F235" s="0" t="n">
        <v>604070</v>
      </c>
      <c r="G235" s="0" t="n">
        <v>199.4</v>
      </c>
      <c r="H235" s="0" t="n">
        <v>0</v>
      </c>
      <c r="I235" s="0" t="n">
        <v>0</v>
      </c>
      <c r="J235" s="0" t="n">
        <v>5100902</v>
      </c>
      <c r="K235" s="0" t="n">
        <v>5100902</v>
      </c>
      <c r="L235" s="0" t="n">
        <v>0</v>
      </c>
      <c r="M235" s="0" t="n">
        <v>197.2</v>
      </c>
      <c r="N235" s="0" t="n">
        <v>197.2</v>
      </c>
      <c r="O235" s="0" t="n">
        <v>0</v>
      </c>
      <c r="P235" s="0" t="n">
        <v>0</v>
      </c>
      <c r="Q235" s="0" t="n">
        <v>0</v>
      </c>
      <c r="R235" s="0" t="n">
        <v>0</v>
      </c>
      <c r="S235" s="0" t="n">
        <v>0</v>
      </c>
      <c r="T235" s="0" t="n">
        <v>5100902</v>
      </c>
      <c r="U235" s="0" t="n">
        <v>197.2</v>
      </c>
      <c r="V235" s="0" t="n">
        <v>0</v>
      </c>
    </row>
    <row r="236" customFormat="false" ht="12.8" hidden="false" customHeight="false" outlineLevel="0" collapsed="false">
      <c r="A236" s="0" t="s">
        <v>31</v>
      </c>
      <c r="B236" s="0" t="n">
        <v>411574</v>
      </c>
      <c r="C236" s="0" t="n">
        <v>503827</v>
      </c>
      <c r="D236" s="0" t="n">
        <v>5241167</v>
      </c>
      <c r="E236" s="0" t="n">
        <v>5317567</v>
      </c>
      <c r="F236" s="0" t="n">
        <v>1937</v>
      </c>
      <c r="G236" s="0" t="n">
        <v>0.3</v>
      </c>
      <c r="H236" s="0" t="n">
        <v>112562</v>
      </c>
      <c r="I236" s="0" t="n">
        <v>19.9</v>
      </c>
      <c r="J236" s="0" t="n">
        <v>1335102</v>
      </c>
      <c r="K236" s="0" t="n">
        <v>105728</v>
      </c>
      <c r="L236" s="0" t="n">
        <v>1229374</v>
      </c>
      <c r="M236" s="0" t="n">
        <v>2</v>
      </c>
      <c r="N236" s="0" t="n">
        <v>25.1</v>
      </c>
      <c r="O236" s="0" t="n">
        <v>1487902</v>
      </c>
      <c r="P236" s="0" t="n">
        <v>633647</v>
      </c>
      <c r="Q236" s="0" t="n">
        <v>854255</v>
      </c>
      <c r="R236" s="0" t="n">
        <v>11.9</v>
      </c>
      <c r="S236" s="0" t="n">
        <v>28</v>
      </c>
      <c r="T236" s="0" t="n">
        <v>-152800</v>
      </c>
      <c r="U236" s="0" t="n">
        <v>-2.9</v>
      </c>
      <c r="V236" s="0" t="n">
        <v>50.2</v>
      </c>
      <c r="W236" s="0" t="n">
        <v>78675</v>
      </c>
      <c r="X236" s="0" t="n">
        <v>78809</v>
      </c>
      <c r="Y236" s="0" t="n">
        <v>399508</v>
      </c>
    </row>
    <row r="237" customFormat="false" ht="12.8" hidden="false" customHeight="false" outlineLevel="0" collapsed="false">
      <c r="A237" s="0" t="s">
        <v>32</v>
      </c>
      <c r="B237" s="0" t="n">
        <v>356999</v>
      </c>
      <c r="C237" s="0" t="n">
        <v>417849</v>
      </c>
      <c r="D237" s="0" t="n">
        <v>4517308</v>
      </c>
      <c r="E237" s="0" t="n">
        <v>4745544</v>
      </c>
      <c r="F237" s="0" t="n">
        <v>13012</v>
      </c>
      <c r="G237" s="0" t="n">
        <v>2.9</v>
      </c>
      <c r="H237" s="0" t="n">
        <v>78668</v>
      </c>
      <c r="I237" s="0" t="n">
        <v>17.3</v>
      </c>
      <c r="J237" s="0" t="n">
        <v>820859</v>
      </c>
      <c r="K237" s="0" t="n">
        <v>68393</v>
      </c>
      <c r="L237" s="0" t="n">
        <v>752466</v>
      </c>
      <c r="M237" s="0" t="n">
        <v>1.4</v>
      </c>
      <c r="N237" s="0" t="n">
        <v>17.3</v>
      </c>
      <c r="O237" s="0" t="n">
        <v>1277331</v>
      </c>
      <c r="P237" s="0" t="n">
        <v>628020</v>
      </c>
      <c r="Q237" s="0" t="n">
        <v>649311</v>
      </c>
      <c r="R237" s="0" t="n">
        <v>13.2</v>
      </c>
      <c r="S237" s="0" t="n">
        <v>26.9</v>
      </c>
      <c r="T237" s="0" t="n">
        <v>-456472</v>
      </c>
      <c r="U237" s="0" t="n">
        <v>-9.6</v>
      </c>
      <c r="V237" s="0" t="n">
        <v>34.6</v>
      </c>
      <c r="W237" s="0" t="n">
        <v>55221</v>
      </c>
      <c r="X237" s="0" t="n">
        <v>55528</v>
      </c>
      <c r="Y237" s="0" t="n">
        <v>389794</v>
      </c>
    </row>
    <row r="238" customFormat="false" ht="12.8" hidden="false" customHeight="false" outlineLevel="0" collapsed="false">
      <c r="A238" s="0" t="s">
        <v>33</v>
      </c>
      <c r="B238" s="0" t="n">
        <v>311365</v>
      </c>
      <c r="C238" s="0" t="n">
        <v>374074</v>
      </c>
      <c r="D238" s="0" t="n">
        <v>4587828</v>
      </c>
      <c r="E238" s="0" t="n">
        <v>4779944</v>
      </c>
      <c r="F238" s="0" t="n">
        <v>10565</v>
      </c>
      <c r="G238" s="0" t="n">
        <v>2.6</v>
      </c>
      <c r="H238" s="0" t="n">
        <v>59849</v>
      </c>
      <c r="I238" s="0" t="n">
        <v>14.9</v>
      </c>
      <c r="J238" s="0" t="n">
        <v>731608</v>
      </c>
      <c r="K238" s="0" t="n">
        <v>54686</v>
      </c>
      <c r="L238" s="0" t="n">
        <v>676922</v>
      </c>
      <c r="M238" s="0" t="n">
        <v>1.1</v>
      </c>
      <c r="N238" s="0" t="n">
        <v>15.3</v>
      </c>
      <c r="O238" s="0" t="n">
        <v>1115841</v>
      </c>
      <c r="P238" s="0" t="n">
        <v>508165</v>
      </c>
      <c r="Q238" s="0" t="n">
        <v>607676</v>
      </c>
      <c r="R238" s="0" t="n">
        <v>10.6</v>
      </c>
      <c r="S238" s="0" t="n">
        <v>23.3</v>
      </c>
      <c r="T238" s="0" t="n">
        <v>-384233</v>
      </c>
      <c r="U238" s="0" t="n">
        <v>-8</v>
      </c>
      <c r="V238" s="0" t="n">
        <v>30.6</v>
      </c>
      <c r="W238" s="0" t="n">
        <v>40481</v>
      </c>
      <c r="X238" s="0" t="n">
        <v>40869</v>
      </c>
      <c r="Y238" s="0" t="n">
        <v>301743</v>
      </c>
    </row>
    <row r="239" customFormat="false" ht="12.8" hidden="false" customHeight="false" outlineLevel="0" collapsed="false">
      <c r="A239" s="0" t="s">
        <v>34</v>
      </c>
      <c r="B239" s="0" t="n">
        <v>276772</v>
      </c>
      <c r="C239" s="0" t="n">
        <v>334733</v>
      </c>
      <c r="D239" s="0" t="n">
        <v>4290878</v>
      </c>
      <c r="E239" s="0" t="n">
        <v>4462025</v>
      </c>
      <c r="F239" s="0" t="n">
        <v>8771</v>
      </c>
      <c r="G239" s="0" t="n">
        <v>2.5</v>
      </c>
      <c r="H239" s="0" t="n">
        <v>49863</v>
      </c>
      <c r="I239" s="0" t="n">
        <v>14</v>
      </c>
      <c r="J239" s="0" t="n">
        <v>665416</v>
      </c>
      <c r="K239" s="0" t="n">
        <v>50461</v>
      </c>
      <c r="L239" s="0" t="n">
        <v>614955</v>
      </c>
      <c r="M239" s="0" t="n">
        <v>1.1</v>
      </c>
      <c r="N239" s="0" t="n">
        <v>14.9</v>
      </c>
      <c r="O239" s="0" t="n">
        <v>1007712</v>
      </c>
      <c r="P239" s="0" t="n">
        <v>436114</v>
      </c>
      <c r="Q239" s="0" t="n">
        <v>571598</v>
      </c>
      <c r="R239" s="0" t="n">
        <v>9.8</v>
      </c>
      <c r="S239" s="0" t="n">
        <v>22.6</v>
      </c>
      <c r="T239" s="0" t="n">
        <v>-342296</v>
      </c>
      <c r="U239" s="0" t="n">
        <v>-7.7</v>
      </c>
      <c r="V239" s="0" t="n">
        <v>29.8</v>
      </c>
      <c r="W239" s="0" t="n">
        <v>31561</v>
      </c>
      <c r="X239" s="0" t="n">
        <v>31963</v>
      </c>
      <c r="Y239" s="0" t="n">
        <v>238281</v>
      </c>
    </row>
    <row r="240" customFormat="false" ht="12.8" hidden="false" customHeight="false" outlineLevel="0" collapsed="false">
      <c r="A240" s="0" t="s">
        <v>35</v>
      </c>
      <c r="B240" s="0" t="n">
        <v>269674</v>
      </c>
      <c r="C240" s="0" t="n">
        <v>320023</v>
      </c>
      <c r="D240" s="0" t="n">
        <v>4982777</v>
      </c>
      <c r="E240" s="0" t="n">
        <v>5121077</v>
      </c>
      <c r="F240" s="0" t="n">
        <v>8069</v>
      </c>
      <c r="G240" s="0" t="n">
        <v>2.4</v>
      </c>
      <c r="H240" s="0" t="n">
        <v>45921</v>
      </c>
      <c r="I240" s="0" t="n">
        <v>13.5</v>
      </c>
      <c r="J240" s="0" t="n">
        <v>711467</v>
      </c>
      <c r="K240" s="0" t="n">
        <v>45875</v>
      </c>
      <c r="L240" s="0" t="n">
        <v>665592</v>
      </c>
      <c r="M240" s="0" t="n">
        <v>0.9</v>
      </c>
      <c r="N240" s="0" t="n">
        <v>13.9</v>
      </c>
      <c r="O240" s="0" t="n">
        <v>988068</v>
      </c>
      <c r="P240" s="0" t="n">
        <v>382391</v>
      </c>
      <c r="Q240" s="0" t="n">
        <v>605677</v>
      </c>
      <c r="R240" s="0" t="n">
        <v>7.5</v>
      </c>
      <c r="S240" s="0" t="n">
        <v>19.3</v>
      </c>
      <c r="T240" s="0" t="n">
        <v>-276601</v>
      </c>
      <c r="U240" s="0" t="n">
        <v>-5.4</v>
      </c>
      <c r="V240" s="0" t="n">
        <v>27.8</v>
      </c>
      <c r="W240" s="0" t="n">
        <v>26762</v>
      </c>
      <c r="X240" s="0" t="n">
        <v>27480</v>
      </c>
      <c r="Y240" s="0" t="n">
        <v>193954</v>
      </c>
    </row>
    <row r="241" customFormat="false" ht="12.8" hidden="false" customHeight="false" outlineLevel="0" collapsed="false">
      <c r="A241" s="0" t="s">
        <v>36</v>
      </c>
      <c r="B241" s="0" t="n">
        <v>938160</v>
      </c>
      <c r="C241" s="0" t="n">
        <v>1113185</v>
      </c>
      <c r="D241" s="0" t="n">
        <v>16208391</v>
      </c>
      <c r="E241" s="0" t="n">
        <v>16698568</v>
      </c>
      <c r="F241" s="0" t="n">
        <v>24763</v>
      </c>
      <c r="G241" s="0" t="n">
        <v>2.1</v>
      </c>
      <c r="H241" s="0" t="n">
        <v>120795</v>
      </c>
      <c r="I241" s="0" t="n">
        <v>10.4</v>
      </c>
      <c r="J241" s="0" t="n">
        <v>2037383</v>
      </c>
      <c r="K241" s="0" t="n">
        <v>127761</v>
      </c>
      <c r="L241" s="0" t="n">
        <v>1909622</v>
      </c>
      <c r="M241" s="0" t="n">
        <v>0.8</v>
      </c>
      <c r="N241" s="0" t="n">
        <v>12.2</v>
      </c>
      <c r="O241" s="0" t="n">
        <v>3017737</v>
      </c>
      <c r="P241" s="0" t="n">
        <v>1087802</v>
      </c>
      <c r="Q241" s="0" t="n">
        <v>1929935</v>
      </c>
      <c r="R241" s="0" t="n">
        <v>6.5</v>
      </c>
      <c r="S241" s="0" t="n">
        <v>18.1</v>
      </c>
      <c r="T241" s="0" t="n">
        <v>-980354</v>
      </c>
      <c r="U241" s="0" t="n">
        <v>-5.9</v>
      </c>
      <c r="V241" s="0" t="n">
        <v>24.4</v>
      </c>
      <c r="W241" s="0" t="n">
        <v>73675</v>
      </c>
      <c r="X241" s="0" t="n">
        <v>75317</v>
      </c>
      <c r="Y241" s="0" t="n">
        <v>541291</v>
      </c>
    </row>
    <row r="242" customFormat="false" ht="12.8" hidden="false" customHeight="false" outlineLevel="0" collapsed="false">
      <c r="A242" s="0" t="s">
        <v>37</v>
      </c>
      <c r="B242" s="0" t="n">
        <v>601925</v>
      </c>
      <c r="C242" s="0" t="n">
        <v>728533</v>
      </c>
      <c r="D242" s="0" t="n">
        <v>12270442</v>
      </c>
      <c r="E242" s="0" t="n">
        <v>12585335</v>
      </c>
      <c r="F242" s="0" t="n">
        <v>11233</v>
      </c>
      <c r="G242" s="0" t="n">
        <v>1.5</v>
      </c>
      <c r="H242" s="0" t="n">
        <v>62970</v>
      </c>
      <c r="I242" s="0" t="n">
        <v>8.3</v>
      </c>
      <c r="J242" s="0" t="n">
        <v>1323782</v>
      </c>
      <c r="K242" s="0" t="n">
        <v>65378</v>
      </c>
      <c r="L242" s="0" t="n">
        <v>1258404</v>
      </c>
      <c r="M242" s="0" t="n">
        <v>0.5</v>
      </c>
      <c r="N242" s="0" t="n">
        <v>10.5</v>
      </c>
      <c r="O242" s="0" t="n">
        <v>1953570</v>
      </c>
      <c r="P242" s="0" t="n">
        <v>576137</v>
      </c>
      <c r="Q242" s="0" t="n">
        <v>1377433</v>
      </c>
      <c r="R242" s="0" t="n">
        <v>4.6</v>
      </c>
      <c r="S242" s="0" t="n">
        <v>15.5</v>
      </c>
      <c r="T242" s="0" t="n">
        <v>-629788</v>
      </c>
      <c r="U242" s="0" t="n">
        <v>-5</v>
      </c>
      <c r="V242" s="0" t="n">
        <v>21</v>
      </c>
      <c r="W242" s="0" t="n">
        <v>36408</v>
      </c>
      <c r="X242" s="0" t="n">
        <v>37201</v>
      </c>
      <c r="Y242" s="0" t="n">
        <v>239628</v>
      </c>
    </row>
    <row r="243" customFormat="false" ht="12.8" hidden="false" customHeight="false" outlineLevel="0" collapsed="false">
      <c r="A243" s="0" t="s">
        <v>38</v>
      </c>
    </row>
    <row r="244" customFormat="false" ht="12.8" hidden="false" customHeight="false" outlineLevel="0" collapsed="false">
      <c r="A244" s="0" t="s">
        <v>39</v>
      </c>
    </row>
    <row r="245" customFormat="false" ht="12.8" hidden="false" customHeight="false" outlineLevel="0" collapsed="false">
      <c r="A245" s="0" t="s">
        <v>40</v>
      </c>
    </row>
    <row r="246" customFormat="false" ht="12.8" hidden="false" customHeight="false" outlineLevel="0" collapsed="false">
      <c r="A246" s="0" t="s">
        <v>41</v>
      </c>
      <c r="B246" s="0" t="n">
        <v>945294</v>
      </c>
      <c r="C246" s="0" t="n">
        <v>1172706</v>
      </c>
      <c r="D246" s="0" t="n">
        <v>34448826</v>
      </c>
      <c r="E246" s="0" t="n">
        <v>35151711</v>
      </c>
      <c r="F246" s="0" t="n">
        <v>10978</v>
      </c>
      <c r="G246" s="0" t="n">
        <v>0.9</v>
      </c>
      <c r="H246" s="0" t="n">
        <v>82118</v>
      </c>
      <c r="I246" s="0" t="n">
        <v>6.8</v>
      </c>
      <c r="J246" s="0" t="n">
        <v>2759959</v>
      </c>
      <c r="K246" s="0" t="n">
        <v>117299</v>
      </c>
      <c r="L246" s="0" t="n">
        <v>2642660</v>
      </c>
      <c r="M246" s="0" t="n">
        <v>0.3</v>
      </c>
      <c r="N246" s="0" t="n">
        <v>7.9</v>
      </c>
      <c r="O246" s="0" t="n">
        <v>4165729</v>
      </c>
      <c r="P246" s="0" t="n">
        <v>992969</v>
      </c>
      <c r="Q246" s="0" t="n">
        <v>3172760</v>
      </c>
      <c r="R246" s="0" t="n">
        <v>2.8</v>
      </c>
      <c r="S246" s="0" t="n">
        <v>11.9</v>
      </c>
      <c r="T246" s="0" t="n">
        <v>-1405770</v>
      </c>
      <c r="U246" s="0" t="n">
        <v>-4</v>
      </c>
      <c r="V246" s="0" t="n">
        <v>15.8</v>
      </c>
      <c r="W246" s="0" t="n">
        <v>50076</v>
      </c>
      <c r="X246" s="0" t="n">
        <v>51193</v>
      </c>
      <c r="Y246" s="0" t="n">
        <v>381979</v>
      </c>
    </row>
    <row r="247" customFormat="false" ht="12.8" hidden="false" customHeight="false" outlineLevel="0" collapsed="false">
      <c r="A247" s="0" t="s">
        <v>42</v>
      </c>
      <c r="B247" s="0" t="n">
        <v>4627942</v>
      </c>
      <c r="C247" s="0" t="n">
        <v>5570945</v>
      </c>
      <c r="D247" s="0" t="n">
        <v>91685320</v>
      </c>
      <c r="E247" s="0" t="n">
        <v>91449023</v>
      </c>
      <c r="F247" s="0" t="n">
        <v>693398</v>
      </c>
      <c r="G247" s="0" t="n">
        <v>12.5</v>
      </c>
      <c r="H247" s="0" t="n">
        <v>612746</v>
      </c>
      <c r="I247" s="0" t="n">
        <v>11</v>
      </c>
      <c r="J247" s="0" t="n">
        <v>15486478</v>
      </c>
      <c r="K247" s="0" t="n">
        <v>5736483</v>
      </c>
      <c r="L247" s="0" t="n">
        <v>9749995</v>
      </c>
      <c r="M247" s="0" t="n">
        <v>6.3</v>
      </c>
      <c r="N247" s="0" t="n">
        <v>16.9</v>
      </c>
      <c r="O247" s="0" t="n">
        <v>15013890</v>
      </c>
      <c r="P247" s="0" t="n">
        <v>5245245</v>
      </c>
      <c r="Q247" s="0" t="n">
        <v>9768645</v>
      </c>
      <c r="R247" s="0" t="n">
        <v>5.7</v>
      </c>
      <c r="S247" s="0" t="n">
        <v>16.4</v>
      </c>
      <c r="T247" s="0" t="n">
        <v>472588</v>
      </c>
      <c r="U247" s="0" t="n">
        <v>0.5</v>
      </c>
      <c r="V247" s="0" t="n">
        <v>32.8</v>
      </c>
      <c r="W247" s="0" t="n">
        <v>392859</v>
      </c>
      <c r="X247" s="0" t="n">
        <v>398360</v>
      </c>
      <c r="Y247" s="0" t="n">
        <v>2686178</v>
      </c>
    </row>
    <row r="248" customFormat="false" ht="12.8" hidden="false" customHeight="false" outlineLevel="0" collapsed="false">
      <c r="C248" s="0" t="s">
        <v>58</v>
      </c>
      <c r="AF248" s="1" t="str">
        <f aca="false">C248</f>
        <v>1993</v>
      </c>
    </row>
    <row r="249" customFormat="false" ht="12.8" hidden="false" customHeight="false" outlineLevel="0" collapsed="false">
      <c r="A249" s="0" t="s">
        <v>5</v>
      </c>
      <c r="B249" s="0" t="s">
        <v>6</v>
      </c>
      <c r="C249" s="0" t="s">
        <v>7</v>
      </c>
      <c r="D249" s="0" t="s">
        <v>8</v>
      </c>
      <c r="E249" s="0" t="s">
        <v>9</v>
      </c>
      <c r="F249" s="0" t="s">
        <v>10</v>
      </c>
      <c r="G249" s="0" t="s">
        <v>11</v>
      </c>
      <c r="H249" s="0" t="s">
        <v>12</v>
      </c>
      <c r="I249" s="0" t="s">
        <v>13</v>
      </c>
      <c r="J249" s="0" t="s">
        <v>14</v>
      </c>
      <c r="K249" s="0" t="s">
        <v>15</v>
      </c>
      <c r="L249" s="0" t="s">
        <v>16</v>
      </c>
      <c r="M249" s="0" t="s">
        <v>17</v>
      </c>
      <c r="N249" s="0" t="s">
        <v>18</v>
      </c>
      <c r="O249" s="0" t="s">
        <v>19</v>
      </c>
      <c r="P249" s="0" t="s">
        <v>20</v>
      </c>
      <c r="Q249" s="0" t="s">
        <v>21</v>
      </c>
      <c r="R249" s="0" t="s">
        <v>22</v>
      </c>
      <c r="S249" s="0" t="s">
        <v>23</v>
      </c>
      <c r="T249" s="0" t="s">
        <v>24</v>
      </c>
      <c r="U249" s="0" t="s">
        <v>25</v>
      </c>
      <c r="V249" s="0" t="s">
        <v>26</v>
      </c>
      <c r="W249" s="0" t="s">
        <v>27</v>
      </c>
      <c r="X249" s="0" t="s">
        <v>28</v>
      </c>
      <c r="Y249" s="0" t="s">
        <v>29</v>
      </c>
      <c r="AF249" s="1" t="s">
        <v>59</v>
      </c>
      <c r="AG249" s="1" t="s">
        <v>60</v>
      </c>
      <c r="AH249" s="1" t="s">
        <v>61</v>
      </c>
    </row>
    <row r="250" customFormat="false" ht="12.8" hidden="false" customHeight="false" outlineLevel="0" collapsed="false">
      <c r="A250" s="0" t="s">
        <v>30</v>
      </c>
      <c r="B250" s="0" t="n">
        <v>505207</v>
      </c>
      <c r="C250" s="0" t="n">
        <v>566870</v>
      </c>
      <c r="D250" s="0" t="n">
        <v>4576607</v>
      </c>
      <c r="E250" s="0" t="n">
        <v>2301563</v>
      </c>
      <c r="F250" s="0" t="n">
        <v>562677</v>
      </c>
      <c r="G250" s="0" t="n">
        <v>198.5</v>
      </c>
      <c r="H250" s="0" t="n">
        <v>0</v>
      </c>
      <c r="I250" s="0" t="n">
        <v>0</v>
      </c>
      <c r="J250" s="0" t="n">
        <v>4550089</v>
      </c>
      <c r="K250" s="0" t="n">
        <v>4550089</v>
      </c>
      <c r="L250" s="0" t="n">
        <v>0</v>
      </c>
      <c r="M250" s="0" t="n">
        <v>197.7</v>
      </c>
      <c r="N250" s="0" t="n">
        <v>197.7</v>
      </c>
      <c r="O250" s="0" t="n">
        <v>0</v>
      </c>
      <c r="P250" s="0" t="n">
        <v>0</v>
      </c>
      <c r="Q250" s="0" t="n">
        <v>0</v>
      </c>
      <c r="R250" s="0" t="n">
        <v>0</v>
      </c>
      <c r="S250" s="0" t="n">
        <v>0</v>
      </c>
      <c r="T250" s="0" t="n">
        <v>4550089</v>
      </c>
      <c r="U250" s="0" t="n">
        <v>197.7</v>
      </c>
      <c r="V250" s="0" t="n">
        <v>0</v>
      </c>
      <c r="AF250" s="1" t="n">
        <f aca="false">SUM(P255:P261)/SUM(D255:D261)</f>
        <v>0.0393760800651164</v>
      </c>
      <c r="AG250" s="1" t="n">
        <f aca="false">D255/SUM(D255:D261)</f>
        <v>0.0585301672992479</v>
      </c>
      <c r="AH250" s="1" t="n">
        <f aca="false">(AG250-AF235)*100/3</f>
        <v>1.9510055766416</v>
      </c>
    </row>
    <row r="251" customFormat="false" ht="12.8" hidden="false" customHeight="false" outlineLevel="0" collapsed="false">
      <c r="A251" s="0" t="s">
        <v>31</v>
      </c>
      <c r="B251" s="0" t="n">
        <v>404218</v>
      </c>
      <c r="C251" s="0" t="n">
        <v>484317</v>
      </c>
      <c r="D251" s="0" t="n">
        <v>5178242</v>
      </c>
      <c r="E251" s="0" t="n">
        <v>5133962</v>
      </c>
      <c r="F251" s="0" t="n">
        <v>798</v>
      </c>
      <c r="G251" s="0" t="n">
        <v>0.1</v>
      </c>
      <c r="H251" s="0" t="n">
        <v>112116</v>
      </c>
      <c r="I251" s="0" t="n">
        <v>20.6</v>
      </c>
      <c r="J251" s="0" t="n">
        <v>1355759</v>
      </c>
      <c r="K251" s="0" t="n">
        <v>70734</v>
      </c>
      <c r="L251" s="0" t="n">
        <v>1285025</v>
      </c>
      <c r="M251" s="0" t="n">
        <v>1.4</v>
      </c>
      <c r="N251" s="0" t="n">
        <v>26.4</v>
      </c>
      <c r="O251" s="0" t="n">
        <v>1267198</v>
      </c>
      <c r="P251" s="0" t="n">
        <v>585725</v>
      </c>
      <c r="Q251" s="0" t="n">
        <v>681473</v>
      </c>
      <c r="R251" s="0" t="n">
        <v>11.4</v>
      </c>
      <c r="S251" s="0" t="n">
        <v>24.7</v>
      </c>
      <c r="T251" s="0" t="n">
        <v>88561</v>
      </c>
      <c r="U251" s="0" t="n">
        <v>1.7</v>
      </c>
      <c r="V251" s="0" t="n">
        <v>49.4</v>
      </c>
      <c r="W251" s="0" t="n">
        <v>81586</v>
      </c>
      <c r="X251" s="0" t="n">
        <v>81689</v>
      </c>
      <c r="Y251" s="0" t="n">
        <v>372894</v>
      </c>
    </row>
    <row r="252" customFormat="false" ht="12.8" hidden="false" customHeight="false" outlineLevel="0" collapsed="false">
      <c r="A252" s="0" t="s">
        <v>32</v>
      </c>
      <c r="B252" s="0" t="n">
        <v>355754</v>
      </c>
      <c r="C252" s="0" t="n">
        <v>436927</v>
      </c>
      <c r="D252" s="0" t="n">
        <v>4880741</v>
      </c>
      <c r="E252" s="0" t="n">
        <v>5043823</v>
      </c>
      <c r="F252" s="0" t="n">
        <v>10291</v>
      </c>
      <c r="G252" s="0" t="n">
        <v>2.2</v>
      </c>
      <c r="H252" s="0" t="n">
        <v>73889</v>
      </c>
      <c r="I252" s="0" t="n">
        <v>15.7</v>
      </c>
      <c r="J252" s="0" t="n">
        <v>921301</v>
      </c>
      <c r="K252" s="0" t="n">
        <v>58143</v>
      </c>
      <c r="L252" s="0" t="n">
        <v>863158</v>
      </c>
      <c r="M252" s="0" t="n">
        <v>1.2</v>
      </c>
      <c r="N252" s="0" t="n">
        <v>18.3</v>
      </c>
      <c r="O252" s="0" t="n">
        <v>1247466</v>
      </c>
      <c r="P252" s="0" t="n">
        <v>587337</v>
      </c>
      <c r="Q252" s="0" t="n">
        <v>660129</v>
      </c>
      <c r="R252" s="0" t="n">
        <v>11.6</v>
      </c>
      <c r="S252" s="0" t="n">
        <v>24.7</v>
      </c>
      <c r="T252" s="0" t="n">
        <v>-326165</v>
      </c>
      <c r="U252" s="0" t="n">
        <v>-6.4</v>
      </c>
      <c r="V252" s="0" t="n">
        <v>36.6</v>
      </c>
      <c r="W252" s="0" t="n">
        <v>49764</v>
      </c>
      <c r="X252" s="0" t="n">
        <v>50097</v>
      </c>
      <c r="Y252" s="0" t="n">
        <v>342935</v>
      </c>
    </row>
    <row r="253" customFormat="false" ht="12.8" hidden="false" customHeight="false" outlineLevel="0" collapsed="false">
      <c r="A253" s="0" t="s">
        <v>33</v>
      </c>
      <c r="B253" s="0" t="n">
        <v>316414</v>
      </c>
      <c r="C253" s="0" t="n">
        <v>370122</v>
      </c>
      <c r="D253" s="0" t="n">
        <v>4338793</v>
      </c>
      <c r="E253" s="0" t="n">
        <v>4422873</v>
      </c>
      <c r="F253" s="0" t="n">
        <v>10053</v>
      </c>
      <c r="G253" s="0" t="n">
        <v>2.6</v>
      </c>
      <c r="H253" s="0" t="n">
        <v>55950</v>
      </c>
      <c r="I253" s="0" t="n">
        <v>14.2</v>
      </c>
      <c r="J253" s="0" t="n">
        <v>754879</v>
      </c>
      <c r="K253" s="0" t="n">
        <v>51466</v>
      </c>
      <c r="L253" s="0" t="n">
        <v>703413</v>
      </c>
      <c r="M253" s="0" t="n">
        <v>1.2</v>
      </c>
      <c r="N253" s="0" t="n">
        <v>17.1</v>
      </c>
      <c r="O253" s="0" t="n">
        <v>923040</v>
      </c>
      <c r="P253" s="0" t="n">
        <v>405080</v>
      </c>
      <c r="Q253" s="0" t="n">
        <v>517960</v>
      </c>
      <c r="R253" s="0" t="n">
        <v>9.2</v>
      </c>
      <c r="S253" s="0" t="n">
        <v>20.9</v>
      </c>
      <c r="T253" s="0" t="n">
        <v>-168161</v>
      </c>
      <c r="U253" s="0" t="n">
        <v>-3.8</v>
      </c>
      <c r="V253" s="0" t="n">
        <v>34.2</v>
      </c>
      <c r="W253" s="0" t="n">
        <v>38391</v>
      </c>
      <c r="X253" s="0" t="n">
        <v>38650</v>
      </c>
      <c r="Y253" s="0" t="n">
        <v>221477</v>
      </c>
    </row>
    <row r="254" customFormat="false" ht="12.8" hidden="false" customHeight="false" outlineLevel="0" collapsed="false">
      <c r="A254" s="0" t="s">
        <v>34</v>
      </c>
      <c r="B254" s="0" t="n">
        <v>280451</v>
      </c>
      <c r="C254" s="0" t="n">
        <v>336291</v>
      </c>
      <c r="D254" s="0" t="n">
        <v>4391503</v>
      </c>
      <c r="E254" s="0" t="n">
        <v>4484988</v>
      </c>
      <c r="F254" s="0" t="n">
        <v>8204</v>
      </c>
      <c r="G254" s="0" t="n">
        <v>2.3</v>
      </c>
      <c r="H254" s="0" t="n">
        <v>44792</v>
      </c>
      <c r="I254" s="0" t="n">
        <v>12.6</v>
      </c>
      <c r="J254" s="0" t="n">
        <v>674043</v>
      </c>
      <c r="K254" s="0" t="n">
        <v>47058</v>
      </c>
      <c r="L254" s="0" t="n">
        <v>626985</v>
      </c>
      <c r="M254" s="0" t="n">
        <v>1</v>
      </c>
      <c r="N254" s="0" t="n">
        <v>15</v>
      </c>
      <c r="O254" s="0" t="n">
        <v>861012</v>
      </c>
      <c r="P254" s="0" t="n">
        <v>343606</v>
      </c>
      <c r="Q254" s="0" t="n">
        <v>517406</v>
      </c>
      <c r="R254" s="0" t="n">
        <v>7.7</v>
      </c>
      <c r="S254" s="0" t="n">
        <v>19.2</v>
      </c>
      <c r="T254" s="0" t="n">
        <v>-186969</v>
      </c>
      <c r="U254" s="0" t="n">
        <v>-4.2</v>
      </c>
      <c r="V254" s="0" t="n">
        <v>30</v>
      </c>
      <c r="W254" s="0" t="n">
        <v>29733</v>
      </c>
      <c r="X254" s="0" t="n">
        <v>29868</v>
      </c>
      <c r="Y254" s="0" t="n">
        <v>184327</v>
      </c>
    </row>
    <row r="255" customFormat="false" ht="12.8" hidden="false" customHeight="false" outlineLevel="0" collapsed="false">
      <c r="A255" s="0" t="s">
        <v>35</v>
      </c>
      <c r="B255" s="0" t="n">
        <v>251920</v>
      </c>
      <c r="C255" s="0" t="n">
        <v>303431</v>
      </c>
      <c r="D255" s="0" t="n">
        <v>4090294</v>
      </c>
      <c r="E255" s="0" t="n">
        <v>4188613</v>
      </c>
      <c r="F255" s="0" t="n">
        <v>7109</v>
      </c>
      <c r="G255" s="0" t="n">
        <v>2.2</v>
      </c>
      <c r="H255" s="0" t="n">
        <v>37955</v>
      </c>
      <c r="I255" s="0" t="n">
        <v>11.9</v>
      </c>
      <c r="J255" s="0" t="n">
        <v>580771</v>
      </c>
      <c r="K255" s="0" t="n">
        <v>36190</v>
      </c>
      <c r="L255" s="0" t="n">
        <v>544581</v>
      </c>
      <c r="M255" s="0" t="n">
        <v>0.9</v>
      </c>
      <c r="N255" s="0" t="n">
        <v>13.9</v>
      </c>
      <c r="O255" s="0" t="n">
        <v>777409</v>
      </c>
      <c r="P255" s="0" t="n">
        <v>319117</v>
      </c>
      <c r="Q255" s="0" t="n">
        <v>458292</v>
      </c>
      <c r="R255" s="0" t="n">
        <v>7.6</v>
      </c>
      <c r="S255" s="0" t="n">
        <v>18.6</v>
      </c>
      <c r="T255" s="0" t="n">
        <v>-196638</v>
      </c>
      <c r="U255" s="0" t="n">
        <v>-4.7</v>
      </c>
      <c r="V255" s="0" t="n">
        <v>27.8</v>
      </c>
      <c r="W255" s="0" t="n">
        <v>24211</v>
      </c>
      <c r="X255" s="0" t="n">
        <v>24404</v>
      </c>
      <c r="Y255" s="0" t="n">
        <v>153183</v>
      </c>
    </row>
    <row r="256" customFormat="false" ht="12.8" hidden="false" customHeight="false" outlineLevel="0" collapsed="false">
      <c r="A256" s="0" t="s">
        <v>36</v>
      </c>
      <c r="B256" s="0" t="n">
        <v>972503</v>
      </c>
      <c r="C256" s="0" t="n">
        <v>1160831</v>
      </c>
      <c r="D256" s="0" t="n">
        <v>17623338</v>
      </c>
      <c r="E256" s="0" t="n">
        <v>17973542</v>
      </c>
      <c r="F256" s="0" t="n">
        <v>24135</v>
      </c>
      <c r="G256" s="0" t="n">
        <v>2</v>
      </c>
      <c r="H256" s="0" t="n">
        <v>114220</v>
      </c>
      <c r="I256" s="0" t="n">
        <v>9.5</v>
      </c>
      <c r="J256" s="0" t="n">
        <v>2142182</v>
      </c>
      <c r="K256" s="0" t="n">
        <v>118360</v>
      </c>
      <c r="L256" s="0" t="n">
        <v>2023822</v>
      </c>
      <c r="M256" s="0" t="n">
        <v>0.7</v>
      </c>
      <c r="N256" s="0" t="n">
        <v>11.9</v>
      </c>
      <c r="O256" s="0" t="n">
        <v>2842591</v>
      </c>
      <c r="P256" s="0" t="n">
        <v>968234</v>
      </c>
      <c r="Q256" s="0" t="n">
        <v>1874357</v>
      </c>
      <c r="R256" s="0" t="n">
        <v>5.4</v>
      </c>
      <c r="S256" s="0" t="n">
        <v>15.8</v>
      </c>
      <c r="T256" s="0" t="n">
        <v>-700409</v>
      </c>
      <c r="U256" s="0" t="n">
        <v>-3.9</v>
      </c>
      <c r="V256" s="0" t="n">
        <v>23.8</v>
      </c>
      <c r="W256" s="0" t="n">
        <v>71937</v>
      </c>
      <c r="X256" s="0" t="n">
        <v>72701</v>
      </c>
      <c r="Y256" s="0" t="n">
        <v>461752</v>
      </c>
    </row>
    <row r="257" customFormat="false" ht="12.8" hidden="false" customHeight="false" outlineLevel="0" collapsed="false">
      <c r="A257" s="0" t="s">
        <v>37</v>
      </c>
      <c r="B257" s="0" t="n">
        <v>596882</v>
      </c>
      <c r="C257" s="0" t="n">
        <v>713483</v>
      </c>
      <c r="D257" s="0" t="n">
        <v>11924062</v>
      </c>
      <c r="E257" s="0" t="n">
        <v>12098677</v>
      </c>
      <c r="F257" s="0" t="n">
        <v>10492</v>
      </c>
      <c r="G257" s="0" t="n">
        <v>1.4</v>
      </c>
      <c r="H257" s="0" t="n">
        <v>54779</v>
      </c>
      <c r="I257" s="0" t="n">
        <v>7.4</v>
      </c>
      <c r="J257" s="0" t="n">
        <v>1358036</v>
      </c>
      <c r="K257" s="0" t="n">
        <v>61337</v>
      </c>
      <c r="L257" s="0" t="n">
        <v>1296699</v>
      </c>
      <c r="M257" s="0" t="n">
        <v>0.5</v>
      </c>
      <c r="N257" s="0" t="n">
        <v>11.2</v>
      </c>
      <c r="O257" s="0" t="n">
        <v>1707266</v>
      </c>
      <c r="P257" s="0" t="n">
        <v>488093</v>
      </c>
      <c r="Q257" s="0" t="n">
        <v>1219173</v>
      </c>
      <c r="R257" s="0" t="n">
        <v>4</v>
      </c>
      <c r="S257" s="0" t="n">
        <v>14.1</v>
      </c>
      <c r="T257" s="0" t="n">
        <v>-349230</v>
      </c>
      <c r="U257" s="0" t="n">
        <v>-2.9</v>
      </c>
      <c r="V257" s="0" t="n">
        <v>22.4</v>
      </c>
      <c r="W257" s="0" t="n">
        <v>33721</v>
      </c>
      <c r="X257" s="0" t="n">
        <v>34095</v>
      </c>
      <c r="Y257" s="0" t="n">
        <v>218942</v>
      </c>
    </row>
    <row r="258" customFormat="false" ht="12.8" hidden="false" customHeight="false" outlineLevel="0" collapsed="false">
      <c r="A258" s="0" t="s">
        <v>38</v>
      </c>
      <c r="B258" s="0" t="n">
        <v>113252</v>
      </c>
      <c r="C258" s="0" t="n">
        <v>142757</v>
      </c>
      <c r="D258" s="0" t="n">
        <v>2795840</v>
      </c>
      <c r="E258" s="0" t="n">
        <v>2836706</v>
      </c>
      <c r="F258" s="0" t="n">
        <v>1702</v>
      </c>
      <c r="G258" s="0" t="n">
        <v>1.2</v>
      </c>
      <c r="H258" s="0" t="n">
        <v>9848</v>
      </c>
      <c r="I258" s="0" t="n">
        <v>6.7</v>
      </c>
      <c r="J258" s="0" t="n">
        <v>282112</v>
      </c>
      <c r="K258" s="0" t="n">
        <v>12297</v>
      </c>
      <c r="L258" s="0" t="n">
        <v>269815</v>
      </c>
      <c r="M258" s="0" t="n">
        <v>0.4</v>
      </c>
      <c r="N258" s="0" t="n">
        <v>9.9</v>
      </c>
      <c r="O258" s="0" t="n">
        <v>363845</v>
      </c>
      <c r="P258" s="0" t="n">
        <v>96700</v>
      </c>
      <c r="Q258" s="0" t="n">
        <v>267145</v>
      </c>
      <c r="R258" s="0" t="n">
        <v>3.4</v>
      </c>
      <c r="S258" s="0" t="n">
        <v>12.8</v>
      </c>
      <c r="T258" s="0" t="n">
        <v>-81733</v>
      </c>
      <c r="U258" s="0" t="n">
        <v>-2.9</v>
      </c>
      <c r="V258" s="0" t="n">
        <v>19.8</v>
      </c>
      <c r="W258" s="0" t="n">
        <v>5474</v>
      </c>
      <c r="X258" s="0" t="n">
        <v>5532</v>
      </c>
      <c r="Y258" s="0" t="n">
        <v>35146</v>
      </c>
    </row>
    <row r="259" customFormat="false" ht="12.8" hidden="false" customHeight="false" outlineLevel="0" collapsed="false">
      <c r="A259" s="0" t="s">
        <v>39</v>
      </c>
    </row>
    <row r="260" customFormat="false" ht="12.8" hidden="false" customHeight="false" outlineLevel="0" collapsed="false">
      <c r="A260" s="0" t="s">
        <v>40</v>
      </c>
    </row>
    <row r="261" customFormat="false" ht="12.8" hidden="false" customHeight="false" outlineLevel="0" collapsed="false">
      <c r="A261" s="0" t="s">
        <v>41</v>
      </c>
      <c r="B261" s="0" t="n">
        <v>897364</v>
      </c>
      <c r="C261" s="0" t="n">
        <v>1110536</v>
      </c>
      <c r="D261" s="0" t="n">
        <v>33449984</v>
      </c>
      <c r="E261" s="0" t="n">
        <v>33957414</v>
      </c>
      <c r="F261" s="0" t="n">
        <v>10007</v>
      </c>
      <c r="G261" s="0" t="n">
        <v>0.9</v>
      </c>
      <c r="H261" s="0" t="n">
        <v>70985</v>
      </c>
      <c r="I261" s="0" t="n">
        <v>6.2</v>
      </c>
      <c r="J261" s="0" t="n">
        <v>2689731</v>
      </c>
      <c r="K261" s="0" t="n">
        <v>97729</v>
      </c>
      <c r="L261" s="0" t="n">
        <v>2592002</v>
      </c>
      <c r="M261" s="0" t="n">
        <v>0.3</v>
      </c>
      <c r="N261" s="0" t="n">
        <v>7.9</v>
      </c>
      <c r="O261" s="0" t="n">
        <v>3704591</v>
      </c>
      <c r="P261" s="0" t="n">
        <v>879595</v>
      </c>
      <c r="Q261" s="0" t="n">
        <v>2824996</v>
      </c>
      <c r="R261" s="0" t="n">
        <v>2.6</v>
      </c>
      <c r="S261" s="0" t="n">
        <v>10.9</v>
      </c>
      <c r="T261" s="0" t="n">
        <v>-1014860</v>
      </c>
      <c r="U261" s="0" t="n">
        <v>-3</v>
      </c>
      <c r="V261" s="0" t="n">
        <v>15.8</v>
      </c>
      <c r="W261" s="0" t="n">
        <v>44328</v>
      </c>
      <c r="X261" s="0" t="n">
        <v>45008</v>
      </c>
      <c r="Y261" s="0" t="n">
        <v>306063</v>
      </c>
    </row>
    <row r="262" customFormat="false" ht="12.8" hidden="false" customHeight="false" outlineLevel="0" collapsed="false">
      <c r="A262" s="0" t="s">
        <v>42</v>
      </c>
      <c r="B262" s="0" t="n">
        <v>4693965</v>
      </c>
      <c r="C262" s="0" t="n">
        <v>5625565</v>
      </c>
      <c r="D262" s="0" t="n">
        <v>93249404</v>
      </c>
      <c r="E262" s="0" t="n">
        <v>92442161</v>
      </c>
      <c r="F262" s="0" t="n">
        <v>645468</v>
      </c>
      <c r="G262" s="0" t="n">
        <v>11.5</v>
      </c>
      <c r="H262" s="0" t="n">
        <v>574534</v>
      </c>
      <c r="I262" s="0" t="n">
        <v>10.3</v>
      </c>
      <c r="J262" s="0" t="n">
        <v>15308903</v>
      </c>
      <c r="K262" s="0" t="n">
        <v>5103403</v>
      </c>
      <c r="L262" s="0" t="n">
        <v>10205500</v>
      </c>
      <c r="M262" s="0" t="n">
        <v>5.5</v>
      </c>
      <c r="N262" s="0" t="n">
        <v>16.6</v>
      </c>
      <c r="O262" s="0" t="n">
        <v>13694418</v>
      </c>
      <c r="P262" s="0" t="n">
        <v>4673487</v>
      </c>
      <c r="Q262" s="0" t="n">
        <v>9020931</v>
      </c>
      <c r="R262" s="0" t="n">
        <v>5.1</v>
      </c>
      <c r="S262" s="0" t="n">
        <v>14.8</v>
      </c>
      <c r="T262" s="0" t="n">
        <v>1614485</v>
      </c>
      <c r="U262" s="0" t="n">
        <v>1.8</v>
      </c>
      <c r="V262" s="0" t="n">
        <v>29.6</v>
      </c>
      <c r="W262" s="0" t="n">
        <v>379145</v>
      </c>
      <c r="X262" s="0" t="n">
        <v>382044</v>
      </c>
      <c r="Y262" s="0" t="n">
        <v>2296719</v>
      </c>
    </row>
    <row r="263" customFormat="false" ht="12.8" hidden="false" customHeight="false" outlineLevel="0" collapsed="false">
      <c r="C263" s="0" t="s">
        <v>62</v>
      </c>
      <c r="AF263" s="1" t="str">
        <f aca="false">C263</f>
        <v>1994</v>
      </c>
    </row>
    <row r="264" customFormat="false" ht="12.8" hidden="false" customHeight="false" outlineLevel="0" collapsed="false">
      <c r="A264" s="0" t="s">
        <v>5</v>
      </c>
      <c r="B264" s="0" t="s">
        <v>6</v>
      </c>
      <c r="C264" s="0" t="s">
        <v>7</v>
      </c>
      <c r="D264" s="0" t="s">
        <v>8</v>
      </c>
      <c r="E264" s="0" t="s">
        <v>9</v>
      </c>
      <c r="F264" s="0" t="s">
        <v>10</v>
      </c>
      <c r="G264" s="0" t="s">
        <v>11</v>
      </c>
      <c r="H264" s="0" t="s">
        <v>12</v>
      </c>
      <c r="I264" s="0" t="s">
        <v>13</v>
      </c>
      <c r="J264" s="0" t="s">
        <v>14</v>
      </c>
      <c r="K264" s="0" t="s">
        <v>15</v>
      </c>
      <c r="L264" s="0" t="s">
        <v>16</v>
      </c>
      <c r="M264" s="0" t="s">
        <v>17</v>
      </c>
      <c r="N264" s="0" t="s">
        <v>18</v>
      </c>
      <c r="O264" s="0" t="s">
        <v>19</v>
      </c>
      <c r="P264" s="0" t="s">
        <v>20</v>
      </c>
      <c r="Q264" s="0" t="s">
        <v>21</v>
      </c>
      <c r="R264" s="0" t="s">
        <v>22</v>
      </c>
      <c r="S264" s="0" t="s">
        <v>23</v>
      </c>
      <c r="T264" s="0" t="s">
        <v>24</v>
      </c>
      <c r="U264" s="0" t="s">
        <v>25</v>
      </c>
      <c r="V264" s="0" t="s">
        <v>26</v>
      </c>
      <c r="W264" s="0" t="s">
        <v>27</v>
      </c>
      <c r="X264" s="0" t="s">
        <v>28</v>
      </c>
      <c r="Y264" s="0" t="s">
        <v>29</v>
      </c>
      <c r="AF264" s="1" t="s">
        <v>59</v>
      </c>
      <c r="AG264" s="1" t="s">
        <v>60</v>
      </c>
      <c r="AH264" s="1" t="s">
        <v>61</v>
      </c>
    </row>
    <row r="265" customFormat="false" ht="12.8" hidden="false" customHeight="false" outlineLevel="0" collapsed="false">
      <c r="A265" s="0" t="s">
        <v>30</v>
      </c>
      <c r="B265" s="0" t="n">
        <v>534741</v>
      </c>
      <c r="C265" s="0" t="n">
        <v>610258</v>
      </c>
      <c r="D265" s="0" t="n">
        <v>4981036</v>
      </c>
      <c r="E265" s="0" t="n">
        <v>2501816</v>
      </c>
      <c r="F265" s="0" t="n">
        <v>606350</v>
      </c>
      <c r="G265" s="0" t="n">
        <v>198.7</v>
      </c>
      <c r="H265" s="0" t="n">
        <v>0</v>
      </c>
      <c r="I265" s="0" t="n">
        <v>0</v>
      </c>
      <c r="J265" s="0" t="n">
        <v>4958440</v>
      </c>
      <c r="K265" s="0" t="n">
        <v>4958440</v>
      </c>
      <c r="L265" s="0" t="n">
        <v>0</v>
      </c>
      <c r="M265" s="0" t="n">
        <v>198.2</v>
      </c>
      <c r="N265" s="0" t="n">
        <v>198.2</v>
      </c>
      <c r="O265" s="0" t="n">
        <v>0</v>
      </c>
      <c r="P265" s="0" t="n">
        <v>0</v>
      </c>
      <c r="Q265" s="0" t="n">
        <v>0</v>
      </c>
      <c r="R265" s="0" t="n">
        <v>0</v>
      </c>
      <c r="S265" s="0" t="n">
        <v>0</v>
      </c>
      <c r="T265" s="0" t="n">
        <v>4958440</v>
      </c>
      <c r="U265" s="0" t="n">
        <v>198.2</v>
      </c>
      <c r="V265" s="0" t="n">
        <v>0</v>
      </c>
      <c r="AF265" s="1" t="n">
        <f aca="false">SUM(P270:P276)/SUM(D270:D276)</f>
        <v>0.0388545971588849</v>
      </c>
      <c r="AG265" s="1" t="n">
        <f aca="false">D270/SUM(D270:D276)</f>
        <v>0.0583261017800629</v>
      </c>
      <c r="AH265" s="1" t="n">
        <f aca="false">(AG265-AF250)*100/3</f>
        <v>0.631667390498218</v>
      </c>
    </row>
    <row r="266" customFormat="false" ht="12.8" hidden="false" customHeight="false" outlineLevel="0" collapsed="false">
      <c r="A266" s="0" t="s">
        <v>31</v>
      </c>
      <c r="B266" s="0" t="n">
        <v>393551</v>
      </c>
      <c r="C266" s="0" t="n">
        <v>449036</v>
      </c>
      <c r="D266" s="0" t="n">
        <v>4577241</v>
      </c>
      <c r="E266" s="0" t="n">
        <v>4554046</v>
      </c>
      <c r="F266" s="0" t="n">
        <v>891</v>
      </c>
      <c r="G266" s="0" t="n">
        <v>0.2</v>
      </c>
      <c r="H266" s="0" t="n">
        <v>108014</v>
      </c>
      <c r="I266" s="0" t="n">
        <v>21.3</v>
      </c>
      <c r="J266" s="0" t="n">
        <v>1178610</v>
      </c>
      <c r="K266" s="0" t="n">
        <v>52535</v>
      </c>
      <c r="L266" s="0" t="n">
        <v>1126075</v>
      </c>
      <c r="M266" s="0" t="n">
        <v>1.2</v>
      </c>
      <c r="N266" s="0" t="n">
        <v>25.9</v>
      </c>
      <c r="O266" s="0" t="n">
        <v>1132221</v>
      </c>
      <c r="P266" s="0" t="n">
        <v>543707</v>
      </c>
      <c r="Q266" s="0" t="n">
        <v>588514</v>
      </c>
      <c r="R266" s="0" t="n">
        <v>11.9</v>
      </c>
      <c r="S266" s="0" t="n">
        <v>24.9</v>
      </c>
      <c r="T266" s="0" t="n">
        <v>46389</v>
      </c>
      <c r="U266" s="0" t="n">
        <v>1</v>
      </c>
      <c r="V266" s="0" t="n">
        <v>49.8</v>
      </c>
      <c r="W266" s="0" t="n">
        <v>81292</v>
      </c>
      <c r="X266" s="0" t="n">
        <v>81318</v>
      </c>
      <c r="Y266" s="0" t="n">
        <v>385334</v>
      </c>
    </row>
    <row r="267" customFormat="false" ht="12.8" hidden="false" customHeight="false" outlineLevel="0" collapsed="false">
      <c r="A267" s="0" t="s">
        <v>32</v>
      </c>
      <c r="B267" s="0" t="n">
        <v>345515</v>
      </c>
      <c r="C267" s="0" t="n">
        <v>417553</v>
      </c>
      <c r="D267" s="0" t="n">
        <v>4804316</v>
      </c>
      <c r="E267" s="0" t="n">
        <v>4980548</v>
      </c>
      <c r="F267" s="0" t="n">
        <v>9360</v>
      </c>
      <c r="G267" s="0" t="n">
        <v>2.1</v>
      </c>
      <c r="H267" s="0" t="n">
        <v>72854</v>
      </c>
      <c r="I267" s="0" t="n">
        <v>16.2</v>
      </c>
      <c r="J267" s="0" t="n">
        <v>865457</v>
      </c>
      <c r="K267" s="0" t="n">
        <v>63302</v>
      </c>
      <c r="L267" s="0" t="n">
        <v>802155</v>
      </c>
      <c r="M267" s="0" t="n">
        <v>1.3</v>
      </c>
      <c r="N267" s="0" t="n">
        <v>17.4</v>
      </c>
      <c r="O267" s="0" t="n">
        <v>1217921</v>
      </c>
      <c r="P267" s="0" t="n">
        <v>574356</v>
      </c>
      <c r="Q267" s="0" t="n">
        <v>643565</v>
      </c>
      <c r="R267" s="0" t="n">
        <v>11.5</v>
      </c>
      <c r="S267" s="0" t="n">
        <v>24.5</v>
      </c>
      <c r="T267" s="0" t="n">
        <v>-352464</v>
      </c>
      <c r="U267" s="0" t="n">
        <v>-7.1</v>
      </c>
      <c r="V267" s="0" t="n">
        <v>34.8</v>
      </c>
      <c r="W267" s="0" t="n">
        <v>50152</v>
      </c>
      <c r="X267" s="0" t="n">
        <v>50315</v>
      </c>
      <c r="Y267" s="0" t="n">
        <v>355047</v>
      </c>
    </row>
    <row r="268" customFormat="false" ht="12.8" hidden="false" customHeight="false" outlineLevel="0" collapsed="false">
      <c r="A268" s="0" t="s">
        <v>33</v>
      </c>
      <c r="B268" s="0" t="n">
        <v>314304</v>
      </c>
      <c r="C268" s="0" t="n">
        <v>388689</v>
      </c>
      <c r="D268" s="0" t="n">
        <v>4637940</v>
      </c>
      <c r="E268" s="0" t="n">
        <v>4755461</v>
      </c>
      <c r="F268" s="0" t="n">
        <v>8811</v>
      </c>
      <c r="G268" s="0" t="n">
        <v>2.1</v>
      </c>
      <c r="H268" s="0" t="n">
        <v>55395</v>
      </c>
      <c r="I268" s="0" t="n">
        <v>13.4</v>
      </c>
      <c r="J268" s="0" t="n">
        <v>757638</v>
      </c>
      <c r="K268" s="0" t="n">
        <v>52619</v>
      </c>
      <c r="L268" s="0" t="n">
        <v>705019</v>
      </c>
      <c r="M268" s="0" t="n">
        <v>1.1</v>
      </c>
      <c r="N268" s="0" t="n">
        <v>15.9</v>
      </c>
      <c r="O268" s="0" t="n">
        <v>992681</v>
      </c>
      <c r="P268" s="0" t="n">
        <v>434439</v>
      </c>
      <c r="Q268" s="0" t="n">
        <v>558242</v>
      </c>
      <c r="R268" s="0" t="n">
        <v>9.1</v>
      </c>
      <c r="S268" s="0" t="n">
        <v>20.9</v>
      </c>
      <c r="T268" s="0" t="n">
        <v>-235043</v>
      </c>
      <c r="U268" s="0" t="n">
        <v>-5</v>
      </c>
      <c r="V268" s="0" t="n">
        <v>31.8</v>
      </c>
      <c r="W268" s="0" t="n">
        <v>36392</v>
      </c>
      <c r="X268" s="0" t="n">
        <v>36522</v>
      </c>
      <c r="Y268" s="0" t="n">
        <v>234802</v>
      </c>
    </row>
    <row r="269" customFormat="false" ht="12.8" hidden="false" customHeight="false" outlineLevel="0" collapsed="false">
      <c r="A269" s="0" t="s">
        <v>34</v>
      </c>
      <c r="B269" s="0" t="n">
        <v>283803</v>
      </c>
      <c r="C269" s="0" t="n">
        <v>333266</v>
      </c>
      <c r="D269" s="0" t="n">
        <v>4133130</v>
      </c>
      <c r="E269" s="0" t="n">
        <v>4232461</v>
      </c>
      <c r="F269" s="0" t="n">
        <v>8336</v>
      </c>
      <c r="G269" s="0" t="n">
        <v>2.4</v>
      </c>
      <c r="H269" s="0" t="n">
        <v>44252</v>
      </c>
      <c r="I269" s="0" t="n">
        <v>12.6</v>
      </c>
      <c r="J269" s="0" t="n">
        <v>624042</v>
      </c>
      <c r="K269" s="0" t="n">
        <v>42732</v>
      </c>
      <c r="L269" s="0" t="n">
        <v>581310</v>
      </c>
      <c r="M269" s="0" t="n">
        <v>1</v>
      </c>
      <c r="N269" s="0" t="n">
        <v>14.7</v>
      </c>
      <c r="O269" s="0" t="n">
        <v>822704</v>
      </c>
      <c r="P269" s="0" t="n">
        <v>340254</v>
      </c>
      <c r="Q269" s="0" t="n">
        <v>482450</v>
      </c>
      <c r="R269" s="0" t="n">
        <v>8</v>
      </c>
      <c r="S269" s="0" t="n">
        <v>19.4</v>
      </c>
      <c r="T269" s="0" t="n">
        <v>-198662</v>
      </c>
      <c r="U269" s="0" t="n">
        <v>-4.7</v>
      </c>
      <c r="V269" s="0" t="n">
        <v>29.4</v>
      </c>
      <c r="W269" s="0" t="n">
        <v>29783</v>
      </c>
      <c r="X269" s="0" t="n">
        <v>29926</v>
      </c>
      <c r="Y269" s="0" t="n">
        <v>191728</v>
      </c>
    </row>
    <row r="270" customFormat="false" ht="12.8" hidden="false" customHeight="false" outlineLevel="0" collapsed="false">
      <c r="A270" s="0" t="s">
        <v>35</v>
      </c>
      <c r="B270" s="0" t="n">
        <v>254042</v>
      </c>
      <c r="C270" s="0" t="n">
        <v>305344</v>
      </c>
      <c r="D270" s="0" t="n">
        <v>4188482</v>
      </c>
      <c r="E270" s="0" t="n">
        <v>4289956</v>
      </c>
      <c r="F270" s="0" t="n">
        <v>6862</v>
      </c>
      <c r="G270" s="0" t="n">
        <v>2.1</v>
      </c>
      <c r="H270" s="0" t="n">
        <v>37360</v>
      </c>
      <c r="I270" s="0" t="n">
        <v>11.6</v>
      </c>
      <c r="J270" s="0" t="n">
        <v>577100</v>
      </c>
      <c r="K270" s="0" t="n">
        <v>38500</v>
      </c>
      <c r="L270" s="0" t="n">
        <v>538600</v>
      </c>
      <c r="M270" s="0" t="n">
        <v>0.9</v>
      </c>
      <c r="N270" s="0" t="n">
        <v>13.5</v>
      </c>
      <c r="O270" s="0" t="n">
        <v>780048</v>
      </c>
      <c r="P270" s="0" t="n">
        <v>301523</v>
      </c>
      <c r="Q270" s="0" t="n">
        <v>478525</v>
      </c>
      <c r="R270" s="0" t="n">
        <v>7</v>
      </c>
      <c r="S270" s="0" t="n">
        <v>18.2</v>
      </c>
      <c r="T270" s="0" t="n">
        <v>-202948</v>
      </c>
      <c r="U270" s="0" t="n">
        <v>-4.7</v>
      </c>
      <c r="V270" s="0" t="n">
        <v>27</v>
      </c>
      <c r="W270" s="0" t="n">
        <v>24704</v>
      </c>
      <c r="X270" s="0" t="n">
        <v>24791</v>
      </c>
      <c r="Y270" s="0" t="n">
        <v>151946</v>
      </c>
    </row>
    <row r="271" customFormat="false" ht="12.8" hidden="false" customHeight="false" outlineLevel="0" collapsed="false">
      <c r="A271" s="0" t="s">
        <v>36</v>
      </c>
      <c r="B271" s="0" t="n">
        <v>997297</v>
      </c>
      <c r="C271" s="0" t="n">
        <v>1204772</v>
      </c>
      <c r="D271" s="0" t="n">
        <v>18414712</v>
      </c>
      <c r="E271" s="0" t="n">
        <v>18750003</v>
      </c>
      <c r="F271" s="0" t="n">
        <v>24469</v>
      </c>
      <c r="G271" s="0" t="n">
        <v>2</v>
      </c>
      <c r="H271" s="0" t="n">
        <v>116339</v>
      </c>
      <c r="I271" s="0" t="n">
        <v>9.3</v>
      </c>
      <c r="J271" s="0" t="n">
        <v>2186374</v>
      </c>
      <c r="K271" s="0" t="n">
        <v>151533</v>
      </c>
      <c r="L271" s="0" t="n">
        <v>2034841</v>
      </c>
      <c r="M271" s="0" t="n">
        <v>0.8</v>
      </c>
      <c r="N271" s="0" t="n">
        <v>11.7</v>
      </c>
      <c r="O271" s="0" t="n">
        <v>2856957</v>
      </c>
      <c r="P271" s="0" t="n">
        <v>977287</v>
      </c>
      <c r="Q271" s="0" t="n">
        <v>1879670</v>
      </c>
      <c r="R271" s="0" t="n">
        <v>5.2</v>
      </c>
      <c r="S271" s="0" t="n">
        <v>15.2</v>
      </c>
      <c r="T271" s="0" t="n">
        <v>-670583</v>
      </c>
      <c r="U271" s="0" t="n">
        <v>-3.5</v>
      </c>
      <c r="V271" s="0" t="n">
        <v>23.4</v>
      </c>
      <c r="W271" s="0" t="n">
        <v>75073</v>
      </c>
      <c r="X271" s="0" t="n">
        <v>75639</v>
      </c>
      <c r="Y271" s="0" t="n">
        <v>501605</v>
      </c>
    </row>
    <row r="272" customFormat="false" ht="12.8" hidden="false" customHeight="false" outlineLevel="0" collapsed="false">
      <c r="A272" s="0" t="s">
        <v>37</v>
      </c>
      <c r="B272" s="0" t="n">
        <v>594580</v>
      </c>
      <c r="C272" s="0" t="n">
        <v>710438</v>
      </c>
      <c r="D272" s="0" t="n">
        <v>12005066</v>
      </c>
      <c r="E272" s="0" t="n">
        <v>12213981</v>
      </c>
      <c r="F272" s="0" t="n">
        <v>10187</v>
      </c>
      <c r="G272" s="0" t="n">
        <v>1.4</v>
      </c>
      <c r="H272" s="0" t="n">
        <v>54851</v>
      </c>
      <c r="I272" s="0" t="n">
        <v>7.5</v>
      </c>
      <c r="J272" s="0" t="n">
        <v>1257885</v>
      </c>
      <c r="K272" s="0" t="n">
        <v>76030</v>
      </c>
      <c r="L272" s="0" t="n">
        <v>1181855</v>
      </c>
      <c r="M272" s="0" t="n">
        <v>0.6</v>
      </c>
      <c r="N272" s="0" t="n">
        <v>10.3</v>
      </c>
      <c r="O272" s="0" t="n">
        <v>1675715</v>
      </c>
      <c r="P272" s="0" t="n">
        <v>511977</v>
      </c>
      <c r="Q272" s="0" t="n">
        <v>1163738</v>
      </c>
      <c r="R272" s="0" t="n">
        <v>4.2</v>
      </c>
      <c r="S272" s="0" t="n">
        <v>13.7</v>
      </c>
      <c r="T272" s="0" t="n">
        <v>-417830</v>
      </c>
      <c r="U272" s="0" t="n">
        <v>-3.4</v>
      </c>
      <c r="V272" s="0" t="n">
        <v>20.6</v>
      </c>
      <c r="W272" s="0" t="n">
        <v>33967</v>
      </c>
      <c r="X272" s="0" t="n">
        <v>34297</v>
      </c>
      <c r="Y272" s="0" t="n">
        <v>227531</v>
      </c>
    </row>
    <row r="273" customFormat="false" ht="12.8" hidden="false" customHeight="false" outlineLevel="0" collapsed="false">
      <c r="A273" s="0" t="s">
        <v>38</v>
      </c>
      <c r="B273" s="0" t="n">
        <v>205049</v>
      </c>
      <c r="C273" s="0" t="n">
        <v>250317</v>
      </c>
      <c r="D273" s="0" t="n">
        <v>4690478</v>
      </c>
      <c r="E273" s="0" t="n">
        <v>4769830</v>
      </c>
      <c r="F273" s="0" t="n">
        <v>3066</v>
      </c>
      <c r="G273" s="0" t="n">
        <v>1.2</v>
      </c>
      <c r="H273" s="0" t="n">
        <v>17379</v>
      </c>
      <c r="I273" s="0" t="n">
        <v>6.7</v>
      </c>
      <c r="J273" s="0" t="n">
        <v>454468</v>
      </c>
      <c r="K273" s="0" t="n">
        <v>24065</v>
      </c>
      <c r="L273" s="0" t="n">
        <v>430403</v>
      </c>
      <c r="M273" s="0" t="n">
        <v>0.5</v>
      </c>
      <c r="N273" s="0" t="n">
        <v>9.5</v>
      </c>
      <c r="O273" s="0" t="n">
        <v>613171</v>
      </c>
      <c r="P273" s="0" t="n">
        <v>169797</v>
      </c>
      <c r="Q273" s="0" t="n">
        <v>443374</v>
      </c>
      <c r="R273" s="0" t="n">
        <v>3.6</v>
      </c>
      <c r="S273" s="0" t="n">
        <v>12.9</v>
      </c>
      <c r="T273" s="0" t="n">
        <v>-158703</v>
      </c>
      <c r="U273" s="0" t="n">
        <v>-3.4</v>
      </c>
      <c r="V273" s="0" t="n">
        <v>19</v>
      </c>
      <c r="W273" s="0" t="n">
        <v>10381</v>
      </c>
      <c r="X273" s="0" t="n">
        <v>10464</v>
      </c>
      <c r="Y273" s="0" t="n">
        <v>68461</v>
      </c>
    </row>
    <row r="274" customFormat="false" ht="12.8" hidden="false" customHeight="false" outlineLevel="0" collapsed="false">
      <c r="A274" s="0" t="s">
        <v>39</v>
      </c>
    </row>
    <row r="275" customFormat="false" ht="12.8" hidden="false" customHeight="false" outlineLevel="0" collapsed="false">
      <c r="A275" s="0" t="s">
        <v>40</v>
      </c>
    </row>
    <row r="276" customFormat="false" ht="12.8" hidden="false" customHeight="false" outlineLevel="0" collapsed="false">
      <c r="A276" s="0" t="s">
        <v>41</v>
      </c>
      <c r="B276" s="0" t="n">
        <v>850008</v>
      </c>
      <c r="C276" s="0" t="n">
        <v>1052427</v>
      </c>
      <c r="D276" s="0" t="n">
        <v>32512713</v>
      </c>
      <c r="E276" s="0" t="n">
        <v>32972133</v>
      </c>
      <c r="F276" s="0" t="n">
        <v>9196</v>
      </c>
      <c r="G276" s="0" t="n">
        <v>0.9</v>
      </c>
      <c r="H276" s="0" t="n">
        <v>65951</v>
      </c>
      <c r="I276" s="0" t="n">
        <v>6.1</v>
      </c>
      <c r="J276" s="0" t="n">
        <v>2454212</v>
      </c>
      <c r="K276" s="0" t="n">
        <v>122483</v>
      </c>
      <c r="L276" s="0" t="n">
        <v>2331729</v>
      </c>
      <c r="M276" s="0" t="n">
        <v>0.4</v>
      </c>
      <c r="N276" s="0" t="n">
        <v>7.4</v>
      </c>
      <c r="O276" s="0" t="n">
        <v>3373053</v>
      </c>
      <c r="P276" s="0" t="n">
        <v>829621</v>
      </c>
      <c r="Q276" s="0" t="n">
        <v>2543432</v>
      </c>
      <c r="R276" s="0" t="n">
        <v>2.5</v>
      </c>
      <c r="S276" s="0" t="n">
        <v>10.2</v>
      </c>
      <c r="T276" s="0" t="n">
        <v>-918841</v>
      </c>
      <c r="U276" s="0" t="n">
        <v>-2.8</v>
      </c>
      <c r="V276" s="0" t="n">
        <v>14.8</v>
      </c>
      <c r="W276" s="0" t="n">
        <v>41846</v>
      </c>
      <c r="X276" s="0" t="n">
        <v>42153</v>
      </c>
      <c r="Y276" s="0" t="n">
        <v>290888</v>
      </c>
    </row>
    <row r="277" customFormat="false" ht="12.8" hidden="false" customHeight="false" outlineLevel="0" collapsed="false">
      <c r="A277" s="0" t="s">
        <v>42</v>
      </c>
      <c r="B277" s="0" t="n">
        <v>4772890</v>
      </c>
      <c r="C277" s="0" t="n">
        <v>5722100</v>
      </c>
      <c r="D277" s="0" t="n">
        <v>94945114</v>
      </c>
      <c r="E277" s="0" t="n">
        <v>94020235</v>
      </c>
      <c r="F277" s="0" t="n">
        <v>687528</v>
      </c>
      <c r="G277" s="0" t="n">
        <v>12.1</v>
      </c>
      <c r="H277" s="0" t="n">
        <v>572395</v>
      </c>
      <c r="I277" s="0" t="n">
        <v>10.1</v>
      </c>
      <c r="J277" s="0" t="n">
        <v>15314226</v>
      </c>
      <c r="K277" s="0" t="n">
        <v>5582239</v>
      </c>
      <c r="L277" s="0" t="n">
        <v>9731987</v>
      </c>
      <c r="M277" s="0" t="n">
        <v>5.9</v>
      </c>
      <c r="N277" s="0" t="n">
        <v>16.3</v>
      </c>
      <c r="O277" s="0" t="n">
        <v>13464471</v>
      </c>
      <c r="P277" s="0" t="n">
        <v>4682961</v>
      </c>
      <c r="Q277" s="0" t="n">
        <v>8781510</v>
      </c>
      <c r="R277" s="0" t="n">
        <v>5</v>
      </c>
      <c r="S277" s="0" t="n">
        <v>14.3</v>
      </c>
      <c r="T277" s="0" t="n">
        <v>1849755</v>
      </c>
      <c r="U277" s="0" t="n">
        <v>2</v>
      </c>
      <c r="V277" s="0" t="n">
        <v>28.6</v>
      </c>
      <c r="W277" s="0" t="n">
        <v>383590</v>
      </c>
      <c r="X277" s="0" t="n">
        <v>385425</v>
      </c>
      <c r="Y277" s="0" t="n">
        <v>2407342</v>
      </c>
    </row>
    <row r="278" customFormat="false" ht="12.8" hidden="false" customHeight="false" outlineLevel="0" collapsed="false">
      <c r="C278" s="0" t="s">
        <v>63</v>
      </c>
      <c r="AF278" s="1" t="str">
        <f aca="false">C278</f>
        <v>1995</v>
      </c>
    </row>
    <row r="279" customFormat="false" ht="12.8" hidden="false" customHeight="false" outlineLevel="0" collapsed="false">
      <c r="A279" s="0" t="s">
        <v>5</v>
      </c>
      <c r="B279" s="0" t="s">
        <v>6</v>
      </c>
      <c r="C279" s="0" t="s">
        <v>7</v>
      </c>
      <c r="D279" s="0" t="s">
        <v>8</v>
      </c>
      <c r="E279" s="0" t="s">
        <v>9</v>
      </c>
      <c r="F279" s="0" t="s">
        <v>10</v>
      </c>
      <c r="G279" s="0" t="s">
        <v>11</v>
      </c>
      <c r="H279" s="0" t="s">
        <v>12</v>
      </c>
      <c r="I279" s="0" t="s">
        <v>13</v>
      </c>
      <c r="J279" s="0" t="s">
        <v>14</v>
      </c>
      <c r="K279" s="0" t="s">
        <v>15</v>
      </c>
      <c r="L279" s="0" t="s">
        <v>16</v>
      </c>
      <c r="M279" s="0" t="s">
        <v>17</v>
      </c>
      <c r="N279" s="0" t="s">
        <v>18</v>
      </c>
      <c r="O279" s="0" t="s">
        <v>19</v>
      </c>
      <c r="P279" s="0" t="s">
        <v>20</v>
      </c>
      <c r="Q279" s="0" t="s">
        <v>21</v>
      </c>
      <c r="R279" s="0" t="s">
        <v>22</v>
      </c>
      <c r="S279" s="0" t="s">
        <v>23</v>
      </c>
      <c r="T279" s="0" t="s">
        <v>24</v>
      </c>
      <c r="U279" s="0" t="s">
        <v>25</v>
      </c>
      <c r="V279" s="0" t="s">
        <v>26</v>
      </c>
      <c r="W279" s="0" t="s">
        <v>27</v>
      </c>
      <c r="X279" s="0" t="s">
        <v>28</v>
      </c>
      <c r="Y279" s="0" t="s">
        <v>29</v>
      </c>
      <c r="AF279" s="1" t="s">
        <v>59</v>
      </c>
      <c r="AG279" s="1" t="s">
        <v>60</v>
      </c>
      <c r="AH279" s="1" t="s">
        <v>61</v>
      </c>
    </row>
    <row r="280" customFormat="false" ht="12.8" hidden="false" customHeight="false" outlineLevel="0" collapsed="false">
      <c r="A280" s="0" t="s">
        <v>30</v>
      </c>
      <c r="B280" s="0" t="n">
        <v>550441</v>
      </c>
      <c r="C280" s="0" t="n">
        <v>632448</v>
      </c>
      <c r="D280" s="0" t="n">
        <v>5326859</v>
      </c>
      <c r="E280" s="0" t="n">
        <v>2675196</v>
      </c>
      <c r="F280" s="0" t="n">
        <v>628511</v>
      </c>
      <c r="G280" s="0" t="n">
        <v>198.8</v>
      </c>
      <c r="H280" s="0" t="n">
        <v>0</v>
      </c>
      <c r="I280" s="0" t="n">
        <v>0</v>
      </c>
      <c r="J280" s="0" t="n">
        <v>5303326</v>
      </c>
      <c r="K280" s="0" t="n">
        <v>5303326</v>
      </c>
      <c r="L280" s="0" t="n">
        <v>0</v>
      </c>
      <c r="M280" s="0" t="n">
        <v>198.2</v>
      </c>
      <c r="N280" s="0" t="n">
        <v>198.2</v>
      </c>
      <c r="O280" s="0" t="n">
        <v>0</v>
      </c>
      <c r="P280" s="0" t="n">
        <v>0</v>
      </c>
      <c r="Q280" s="0" t="n">
        <v>0</v>
      </c>
      <c r="R280" s="0" t="n">
        <v>0</v>
      </c>
      <c r="S280" s="0" t="n">
        <v>0</v>
      </c>
      <c r="T280" s="0" t="n">
        <v>5303326</v>
      </c>
      <c r="U280" s="0" t="n">
        <v>198.2</v>
      </c>
      <c r="V280" s="0" t="n">
        <v>0</v>
      </c>
      <c r="AF280" s="1" t="n">
        <f aca="false">SUM(P285:P291)/SUM(D285:D291)</f>
        <v>0.0358643551241927</v>
      </c>
      <c r="AG280" s="1" t="n">
        <f aca="false">D285/SUM(D285:D291)</f>
        <v>0.0541525879261927</v>
      </c>
      <c r="AH280" s="1" t="n">
        <f aca="false">(AG280-AF265)*100/3</f>
        <v>0.509933025576929</v>
      </c>
    </row>
    <row r="281" customFormat="false" ht="12.8" hidden="false" customHeight="false" outlineLevel="0" collapsed="false">
      <c r="A281" s="0" t="s">
        <v>31</v>
      </c>
      <c r="B281" s="0" t="n">
        <v>416051</v>
      </c>
      <c r="C281" s="0" t="n">
        <v>484345</v>
      </c>
      <c r="D281" s="0" t="n">
        <v>5007910</v>
      </c>
      <c r="E281" s="0" t="n">
        <v>4970115</v>
      </c>
      <c r="F281" s="0" t="n">
        <v>674</v>
      </c>
      <c r="G281" s="0" t="n">
        <v>0.1</v>
      </c>
      <c r="H281" s="0" t="n">
        <v>114278</v>
      </c>
      <c r="I281" s="0" t="n">
        <v>20.9</v>
      </c>
      <c r="J281" s="0" t="n">
        <v>1251018</v>
      </c>
      <c r="K281" s="0" t="n">
        <v>62136</v>
      </c>
      <c r="L281" s="0" t="n">
        <v>1188882</v>
      </c>
      <c r="M281" s="0" t="n">
        <v>1.3</v>
      </c>
      <c r="N281" s="0" t="n">
        <v>25.2</v>
      </c>
      <c r="O281" s="0" t="n">
        <v>1175430</v>
      </c>
      <c r="P281" s="0" t="n">
        <v>560681</v>
      </c>
      <c r="Q281" s="0" t="n">
        <v>614749</v>
      </c>
      <c r="R281" s="0" t="n">
        <v>11.3</v>
      </c>
      <c r="S281" s="0" t="n">
        <v>23.6</v>
      </c>
      <c r="T281" s="0" t="n">
        <v>75588</v>
      </c>
      <c r="U281" s="0" t="n">
        <v>1.6</v>
      </c>
      <c r="V281" s="0" t="n">
        <v>47.2</v>
      </c>
      <c r="W281" s="0" t="n">
        <v>85855</v>
      </c>
      <c r="X281" s="0" t="n">
        <v>85912</v>
      </c>
      <c r="Y281" s="0" t="n">
        <v>401431</v>
      </c>
    </row>
    <row r="282" customFormat="false" ht="12.8" hidden="false" customHeight="false" outlineLevel="0" collapsed="false">
      <c r="A282" s="0" t="s">
        <v>32</v>
      </c>
      <c r="B282" s="0" t="n">
        <v>335835</v>
      </c>
      <c r="C282" s="0" t="n">
        <v>385605</v>
      </c>
      <c r="D282" s="0" t="n">
        <v>4388922</v>
      </c>
      <c r="E282" s="0" t="n">
        <v>4460630</v>
      </c>
      <c r="F282" s="0" t="n">
        <v>9487</v>
      </c>
      <c r="G282" s="0" t="n">
        <v>2.3</v>
      </c>
      <c r="H282" s="0" t="n">
        <v>68850</v>
      </c>
      <c r="I282" s="0" t="n">
        <v>16.5</v>
      </c>
      <c r="J282" s="0" t="n">
        <v>826239</v>
      </c>
      <c r="K282" s="0" t="n">
        <v>50832</v>
      </c>
      <c r="L282" s="0" t="n">
        <v>775407</v>
      </c>
      <c r="M282" s="0" t="n">
        <v>1.1</v>
      </c>
      <c r="N282" s="0" t="n">
        <v>18.5</v>
      </c>
      <c r="O282" s="0" t="n">
        <v>969655</v>
      </c>
      <c r="P282" s="0" t="n">
        <v>475278</v>
      </c>
      <c r="Q282" s="0" t="n">
        <v>494377</v>
      </c>
      <c r="R282" s="0" t="n">
        <v>10.7</v>
      </c>
      <c r="S282" s="0" t="n">
        <v>21.7</v>
      </c>
      <c r="T282" s="0" t="n">
        <v>-143416</v>
      </c>
      <c r="U282" s="0" t="n">
        <v>-3.2</v>
      </c>
      <c r="V282" s="0" t="n">
        <v>37</v>
      </c>
      <c r="W282" s="0" t="n">
        <v>51300</v>
      </c>
      <c r="X282" s="0" t="n">
        <v>51385</v>
      </c>
      <c r="Y282" s="0" t="n">
        <v>336508</v>
      </c>
    </row>
    <row r="283" customFormat="false" ht="12.8" hidden="false" customHeight="false" outlineLevel="0" collapsed="false">
      <c r="A283" s="0" t="s">
        <v>33</v>
      </c>
      <c r="B283" s="0" t="n">
        <v>305063</v>
      </c>
      <c r="C283" s="0" t="n">
        <v>370274</v>
      </c>
      <c r="D283" s="0" t="n">
        <v>4616675</v>
      </c>
      <c r="E283" s="0" t="n">
        <v>4707042</v>
      </c>
      <c r="F283" s="0" t="n">
        <v>8897</v>
      </c>
      <c r="G283" s="0" t="n">
        <v>2.3</v>
      </c>
      <c r="H283" s="0" t="n">
        <v>54409</v>
      </c>
      <c r="I283" s="0" t="n">
        <v>13.8</v>
      </c>
      <c r="J283" s="0" t="n">
        <v>748695</v>
      </c>
      <c r="K283" s="0" t="n">
        <v>53388</v>
      </c>
      <c r="L283" s="0" t="n">
        <v>695307</v>
      </c>
      <c r="M283" s="0" t="n">
        <v>1.1</v>
      </c>
      <c r="N283" s="0" t="n">
        <v>15.9</v>
      </c>
      <c r="O283" s="0" t="n">
        <v>929429</v>
      </c>
      <c r="P283" s="0" t="n">
        <v>404175</v>
      </c>
      <c r="Q283" s="0" t="n">
        <v>525254</v>
      </c>
      <c r="R283" s="0" t="n">
        <v>8.6</v>
      </c>
      <c r="S283" s="0" t="n">
        <v>19.7</v>
      </c>
      <c r="T283" s="0" t="n">
        <v>-180734</v>
      </c>
      <c r="U283" s="0" t="n">
        <v>-3.8</v>
      </c>
      <c r="V283" s="0" t="n">
        <v>31.8</v>
      </c>
      <c r="W283" s="0" t="n">
        <v>35750</v>
      </c>
      <c r="X283" s="0" t="n">
        <v>36017</v>
      </c>
      <c r="Y283" s="0" t="n">
        <v>219302</v>
      </c>
    </row>
    <row r="284" customFormat="false" ht="12.8" hidden="false" customHeight="false" outlineLevel="0" collapsed="false">
      <c r="A284" s="0" t="s">
        <v>34</v>
      </c>
      <c r="B284" s="0" t="n">
        <v>283066</v>
      </c>
      <c r="C284" s="0" t="n">
        <v>351595</v>
      </c>
      <c r="D284" s="0" t="n">
        <v>4497976</v>
      </c>
      <c r="E284" s="0" t="n">
        <v>4565090</v>
      </c>
      <c r="F284" s="0" t="n">
        <v>7822</v>
      </c>
      <c r="G284" s="0" t="n">
        <v>2.1</v>
      </c>
      <c r="H284" s="0" t="n">
        <v>43644</v>
      </c>
      <c r="I284" s="0" t="n">
        <v>11.8</v>
      </c>
      <c r="J284" s="0" t="n">
        <v>669134</v>
      </c>
      <c r="K284" s="0" t="n">
        <v>41060</v>
      </c>
      <c r="L284" s="0" t="n">
        <v>628074</v>
      </c>
      <c r="M284" s="0" t="n">
        <v>0.9</v>
      </c>
      <c r="N284" s="0" t="n">
        <v>14.7</v>
      </c>
      <c r="O284" s="0" t="n">
        <v>803362</v>
      </c>
      <c r="P284" s="0" t="n">
        <v>319834</v>
      </c>
      <c r="Q284" s="0" t="n">
        <v>483528</v>
      </c>
      <c r="R284" s="0" t="n">
        <v>7</v>
      </c>
      <c r="S284" s="0" t="n">
        <v>17.6</v>
      </c>
      <c r="T284" s="0" t="n">
        <v>-134228</v>
      </c>
      <c r="U284" s="0" t="n">
        <v>-2.9</v>
      </c>
      <c r="V284" s="0" t="n">
        <v>29.4</v>
      </c>
      <c r="W284" s="0" t="n">
        <v>27653</v>
      </c>
      <c r="X284" s="0" t="n">
        <v>27894</v>
      </c>
      <c r="Y284" s="0" t="n">
        <v>165091</v>
      </c>
    </row>
    <row r="285" customFormat="false" ht="12.8" hidden="false" customHeight="false" outlineLevel="0" collapsed="false">
      <c r="A285" s="0" t="s">
        <v>35</v>
      </c>
      <c r="B285" s="0" t="n">
        <v>257956</v>
      </c>
      <c r="C285" s="0" t="n">
        <v>303243</v>
      </c>
      <c r="D285" s="0" t="n">
        <v>4042335</v>
      </c>
      <c r="E285" s="0" t="n">
        <v>4086229</v>
      </c>
      <c r="F285" s="0" t="n">
        <v>7385</v>
      </c>
      <c r="G285" s="0" t="n">
        <v>2.3</v>
      </c>
      <c r="H285" s="0" t="n">
        <v>36655</v>
      </c>
      <c r="I285" s="0" t="n">
        <v>11.5</v>
      </c>
      <c r="J285" s="0" t="n">
        <v>580798</v>
      </c>
      <c r="K285" s="0" t="n">
        <v>39548</v>
      </c>
      <c r="L285" s="0" t="n">
        <v>541250</v>
      </c>
      <c r="M285" s="0" t="n">
        <v>1</v>
      </c>
      <c r="N285" s="0" t="n">
        <v>14.2</v>
      </c>
      <c r="O285" s="0" t="n">
        <v>668585</v>
      </c>
      <c r="P285" s="0" t="n">
        <v>272353</v>
      </c>
      <c r="Q285" s="0" t="n">
        <v>396232</v>
      </c>
      <c r="R285" s="0" t="n">
        <v>6.7</v>
      </c>
      <c r="S285" s="0" t="n">
        <v>16.4</v>
      </c>
      <c r="T285" s="0" t="n">
        <v>-87787</v>
      </c>
      <c r="U285" s="0" t="n">
        <v>-2.2</v>
      </c>
      <c r="V285" s="0" t="n">
        <v>28.4</v>
      </c>
      <c r="W285" s="0" t="n">
        <v>23995</v>
      </c>
      <c r="X285" s="0" t="n">
        <v>24135</v>
      </c>
      <c r="Y285" s="0" t="n">
        <v>142265</v>
      </c>
    </row>
    <row r="286" customFormat="false" ht="12.8" hidden="false" customHeight="false" outlineLevel="0" collapsed="false">
      <c r="A286" s="0" t="s">
        <v>36</v>
      </c>
      <c r="B286" s="0" t="n">
        <v>984278</v>
      </c>
      <c r="C286" s="0" t="n">
        <v>1207453</v>
      </c>
      <c r="D286" s="0" t="n">
        <v>19132222</v>
      </c>
      <c r="E286" s="0" t="n">
        <v>19322232</v>
      </c>
      <c r="F286" s="0" t="n">
        <v>25205</v>
      </c>
      <c r="G286" s="0" t="n">
        <v>2</v>
      </c>
      <c r="H286" s="0" t="n">
        <v>117135</v>
      </c>
      <c r="I286" s="0" t="n">
        <v>9.3</v>
      </c>
      <c r="J286" s="0" t="n">
        <v>2336730</v>
      </c>
      <c r="K286" s="0" t="n">
        <v>151671</v>
      </c>
      <c r="L286" s="0" t="n">
        <v>2185059</v>
      </c>
      <c r="M286" s="0" t="n">
        <v>0.8</v>
      </c>
      <c r="N286" s="0" t="n">
        <v>12.1</v>
      </c>
      <c r="O286" s="0" t="n">
        <v>2716751</v>
      </c>
      <c r="P286" s="0" t="n">
        <v>961682</v>
      </c>
      <c r="Q286" s="0" t="n">
        <v>1755069</v>
      </c>
      <c r="R286" s="0" t="n">
        <v>5</v>
      </c>
      <c r="S286" s="0" t="n">
        <v>14.1</v>
      </c>
      <c r="T286" s="0" t="n">
        <v>-380021</v>
      </c>
      <c r="U286" s="0" t="n">
        <v>-2</v>
      </c>
      <c r="V286" s="0" t="n">
        <v>24.2</v>
      </c>
      <c r="W286" s="0" t="n">
        <v>74589</v>
      </c>
      <c r="X286" s="0" t="n">
        <v>75203</v>
      </c>
      <c r="Y286" s="0" t="n">
        <v>480200</v>
      </c>
    </row>
    <row r="287" customFormat="false" ht="12.8" hidden="false" customHeight="false" outlineLevel="0" collapsed="false">
      <c r="A287" s="0" t="s">
        <v>37</v>
      </c>
      <c r="B287" s="0" t="n">
        <v>631524</v>
      </c>
      <c r="C287" s="0" t="n">
        <v>747520</v>
      </c>
      <c r="D287" s="0" t="n">
        <v>12764178</v>
      </c>
      <c r="E287" s="0" t="n">
        <v>12863226</v>
      </c>
      <c r="F287" s="0" t="n">
        <v>11354</v>
      </c>
      <c r="G287" s="0" t="n">
        <v>1.5</v>
      </c>
      <c r="H287" s="0" t="n">
        <v>55218</v>
      </c>
      <c r="I287" s="0" t="n">
        <v>7.2</v>
      </c>
      <c r="J287" s="0" t="n">
        <v>1369529</v>
      </c>
      <c r="K287" s="0" t="n">
        <v>76424</v>
      </c>
      <c r="L287" s="0" t="n">
        <v>1293105</v>
      </c>
      <c r="M287" s="0" t="n">
        <v>0.6</v>
      </c>
      <c r="N287" s="0" t="n">
        <v>10.6</v>
      </c>
      <c r="O287" s="0" t="n">
        <v>1567625</v>
      </c>
      <c r="P287" s="0" t="n">
        <v>493987</v>
      </c>
      <c r="Q287" s="0" t="n">
        <v>1073638</v>
      </c>
      <c r="R287" s="0" t="n">
        <v>3.8</v>
      </c>
      <c r="S287" s="0" t="n">
        <v>12.2</v>
      </c>
      <c r="T287" s="0" t="n">
        <v>-198096</v>
      </c>
      <c r="U287" s="0" t="n">
        <v>-1.6</v>
      </c>
      <c r="V287" s="0" t="n">
        <v>21.2</v>
      </c>
      <c r="W287" s="0" t="n">
        <v>34464</v>
      </c>
      <c r="X287" s="0" t="n">
        <v>34660</v>
      </c>
      <c r="Y287" s="0" t="n">
        <v>224057</v>
      </c>
    </row>
    <row r="288" customFormat="false" ht="12.8" hidden="false" customHeight="false" outlineLevel="0" collapsed="false">
      <c r="A288" s="0" t="s">
        <v>38</v>
      </c>
      <c r="B288" s="0" t="n">
        <v>293155</v>
      </c>
      <c r="C288" s="0" t="n">
        <v>354758</v>
      </c>
      <c r="D288" s="0" t="n">
        <v>6692138</v>
      </c>
      <c r="E288" s="0" t="n">
        <v>6744064</v>
      </c>
      <c r="F288" s="0" t="n">
        <v>4426</v>
      </c>
      <c r="G288" s="0" t="n">
        <v>1.2</v>
      </c>
      <c r="H288" s="0" t="n">
        <v>24926</v>
      </c>
      <c r="I288" s="0" t="n">
        <v>6.8</v>
      </c>
      <c r="J288" s="0" t="n">
        <v>685663</v>
      </c>
      <c r="K288" s="0" t="n">
        <v>33564</v>
      </c>
      <c r="L288" s="0" t="n">
        <v>652099</v>
      </c>
      <c r="M288" s="0" t="n">
        <v>0.5</v>
      </c>
      <c r="N288" s="0" t="n">
        <v>10.2</v>
      </c>
      <c r="O288" s="0" t="n">
        <v>789515</v>
      </c>
      <c r="P288" s="0" t="n">
        <v>236570</v>
      </c>
      <c r="Q288" s="0" t="n">
        <v>552945</v>
      </c>
      <c r="R288" s="0" t="n">
        <v>3.5</v>
      </c>
      <c r="S288" s="0" t="n">
        <v>11.7</v>
      </c>
      <c r="T288" s="0" t="n">
        <v>-103852</v>
      </c>
      <c r="U288" s="0" t="n">
        <v>-1.5</v>
      </c>
      <c r="V288" s="0" t="n">
        <v>20.4</v>
      </c>
      <c r="W288" s="0" t="n">
        <v>14925</v>
      </c>
      <c r="X288" s="0" t="n">
        <v>15017</v>
      </c>
      <c r="Y288" s="0" t="n">
        <v>91847</v>
      </c>
    </row>
    <row r="289" customFormat="false" ht="12.8" hidden="false" customHeight="false" outlineLevel="0" collapsed="false">
      <c r="A289" s="0" t="s">
        <v>39</v>
      </c>
    </row>
    <row r="290" customFormat="false" ht="12.8" hidden="false" customHeight="false" outlineLevel="0" collapsed="false">
      <c r="A290" s="0" t="s">
        <v>40</v>
      </c>
    </row>
    <row r="291" customFormat="false" ht="12.8" hidden="false" customHeight="false" outlineLevel="0" collapsed="false">
      <c r="A291" s="0" t="s">
        <v>41</v>
      </c>
      <c r="B291" s="0" t="n">
        <v>807131</v>
      </c>
      <c r="C291" s="0" t="n">
        <v>999368</v>
      </c>
      <c r="D291" s="0" t="n">
        <v>32016252</v>
      </c>
      <c r="E291" s="0" t="n">
        <v>32263120</v>
      </c>
      <c r="F291" s="0" t="n">
        <v>8243</v>
      </c>
      <c r="G291" s="0" t="n">
        <v>0.8</v>
      </c>
      <c r="H291" s="0" t="n">
        <v>59960</v>
      </c>
      <c r="I291" s="0" t="n">
        <v>5.8</v>
      </c>
      <c r="J291" s="0" t="n">
        <v>2455577</v>
      </c>
      <c r="K291" s="0" t="n">
        <v>89622</v>
      </c>
      <c r="L291" s="0" t="n">
        <v>2365955</v>
      </c>
      <c r="M291" s="0" t="n">
        <v>0.3</v>
      </c>
      <c r="N291" s="0" t="n">
        <v>7.6</v>
      </c>
      <c r="O291" s="0" t="n">
        <v>2949312</v>
      </c>
      <c r="P291" s="0" t="n">
        <v>712579</v>
      </c>
      <c r="Q291" s="0" t="n">
        <v>2236733</v>
      </c>
      <c r="R291" s="0" t="n">
        <v>2.2</v>
      </c>
      <c r="S291" s="0" t="n">
        <v>9.1</v>
      </c>
      <c r="T291" s="0" t="n">
        <v>-493735</v>
      </c>
      <c r="U291" s="0" t="n">
        <v>-1.5</v>
      </c>
      <c r="V291" s="0" t="n">
        <v>15.2</v>
      </c>
      <c r="W291" s="0" t="n">
        <v>38520</v>
      </c>
      <c r="X291" s="0" t="n">
        <v>38799</v>
      </c>
      <c r="Y291" s="0" t="n">
        <v>269366</v>
      </c>
    </row>
    <row r="292" customFormat="false" ht="12.8" hidden="false" customHeight="false" outlineLevel="0" collapsed="false">
      <c r="A292" s="0" t="s">
        <v>42</v>
      </c>
      <c r="B292" s="0" t="n">
        <v>4864500</v>
      </c>
      <c r="C292" s="0" t="n">
        <v>5836609</v>
      </c>
      <c r="D292" s="0" t="n">
        <v>98485467</v>
      </c>
      <c r="E292" s="0" t="n">
        <v>96656944</v>
      </c>
      <c r="F292" s="0" t="n">
        <v>712004</v>
      </c>
      <c r="G292" s="0" t="n">
        <v>12.3</v>
      </c>
      <c r="H292" s="0" t="n">
        <v>575075</v>
      </c>
      <c r="I292" s="0" t="n">
        <v>10</v>
      </c>
      <c r="J292" s="0" t="n">
        <v>16226709</v>
      </c>
      <c r="K292" s="0" t="n">
        <v>5901571</v>
      </c>
      <c r="L292" s="0" t="n">
        <v>10325138</v>
      </c>
      <c r="M292" s="0" t="n">
        <v>6.1</v>
      </c>
      <c r="N292" s="0" t="n">
        <v>16.8</v>
      </c>
      <c r="O292" s="0" t="n">
        <v>12569664</v>
      </c>
      <c r="P292" s="0" t="n">
        <v>4437139</v>
      </c>
      <c r="Q292" s="0" t="n">
        <v>8132525</v>
      </c>
      <c r="R292" s="0" t="n">
        <v>4.6</v>
      </c>
      <c r="S292" s="0" t="n">
        <v>13</v>
      </c>
      <c r="T292" s="0" t="n">
        <v>3657045</v>
      </c>
      <c r="U292" s="0" t="n">
        <v>3.8</v>
      </c>
      <c r="V292" s="0" t="n">
        <v>26</v>
      </c>
      <c r="W292" s="0" t="n">
        <v>387051</v>
      </c>
      <c r="X292" s="0" t="n">
        <v>389022</v>
      </c>
      <c r="Y292" s="0" t="n">
        <v>2330067</v>
      </c>
    </row>
    <row r="293" customFormat="false" ht="12.8" hidden="false" customHeight="false" outlineLevel="0" collapsed="false">
      <c r="C293" s="0" t="s">
        <v>64</v>
      </c>
      <c r="AF293" s="1" t="str">
        <f aca="false">C293</f>
        <v>1996</v>
      </c>
    </row>
    <row r="294" customFormat="false" ht="12.8" hidden="false" customHeight="false" outlineLevel="0" collapsed="false">
      <c r="A294" s="0" t="s">
        <v>5</v>
      </c>
      <c r="B294" s="0" t="s">
        <v>6</v>
      </c>
      <c r="C294" s="0" t="s">
        <v>7</v>
      </c>
      <c r="D294" s="0" t="s">
        <v>8</v>
      </c>
      <c r="E294" s="0" t="s">
        <v>9</v>
      </c>
      <c r="F294" s="0" t="s">
        <v>10</v>
      </c>
      <c r="G294" s="0" t="s">
        <v>11</v>
      </c>
      <c r="H294" s="0" t="s">
        <v>12</v>
      </c>
      <c r="I294" s="0" t="s">
        <v>13</v>
      </c>
      <c r="J294" s="0" t="s">
        <v>14</v>
      </c>
      <c r="K294" s="0" t="s">
        <v>15</v>
      </c>
      <c r="L294" s="0" t="s">
        <v>16</v>
      </c>
      <c r="M294" s="0" t="s">
        <v>17</v>
      </c>
      <c r="N294" s="0" t="s">
        <v>18</v>
      </c>
      <c r="O294" s="0" t="s">
        <v>19</v>
      </c>
      <c r="P294" s="0" t="s">
        <v>20</v>
      </c>
      <c r="Q294" s="0" t="s">
        <v>21</v>
      </c>
      <c r="R294" s="0" t="s">
        <v>22</v>
      </c>
      <c r="S294" s="0" t="s">
        <v>23</v>
      </c>
      <c r="T294" s="0" t="s">
        <v>24</v>
      </c>
      <c r="U294" s="0" t="s">
        <v>25</v>
      </c>
      <c r="V294" s="0" t="s">
        <v>26</v>
      </c>
      <c r="W294" s="0" t="s">
        <v>27</v>
      </c>
      <c r="X294" s="0" t="s">
        <v>28</v>
      </c>
      <c r="Y294" s="0" t="s">
        <v>29</v>
      </c>
      <c r="AF294" s="1" t="s">
        <v>59</v>
      </c>
      <c r="AG294" s="1" t="s">
        <v>60</v>
      </c>
      <c r="AH294" s="1" t="s">
        <v>61</v>
      </c>
    </row>
    <row r="295" customFormat="false" ht="12.8" hidden="false" customHeight="false" outlineLevel="0" collapsed="false">
      <c r="A295" s="0" t="s">
        <v>30</v>
      </c>
      <c r="B295" s="0" t="n">
        <v>553028</v>
      </c>
      <c r="C295" s="0" t="n">
        <v>637879</v>
      </c>
      <c r="D295" s="0" t="n">
        <v>5562968</v>
      </c>
      <c r="E295" s="0" t="n">
        <v>2797945</v>
      </c>
      <c r="F295" s="0" t="n">
        <v>633020</v>
      </c>
      <c r="G295" s="0" t="n">
        <v>198.5</v>
      </c>
      <c r="H295" s="0" t="n">
        <v>0</v>
      </c>
      <c r="I295" s="0" t="n">
        <v>0</v>
      </c>
      <c r="J295" s="0" t="n">
        <v>5530047</v>
      </c>
      <c r="K295" s="0" t="n">
        <v>5530047</v>
      </c>
      <c r="L295" s="0" t="n">
        <v>0</v>
      </c>
      <c r="M295" s="0" t="n">
        <v>197.6</v>
      </c>
      <c r="N295" s="0" t="n">
        <v>197.6</v>
      </c>
      <c r="O295" s="0" t="n">
        <v>0</v>
      </c>
      <c r="P295" s="0" t="n">
        <v>0</v>
      </c>
      <c r="Q295" s="0" t="n">
        <v>0</v>
      </c>
      <c r="R295" s="0" t="n">
        <v>0</v>
      </c>
      <c r="S295" s="0" t="n">
        <v>0</v>
      </c>
      <c r="T295" s="0" t="n">
        <v>5530047</v>
      </c>
      <c r="U295" s="0" t="n">
        <v>197.6</v>
      </c>
      <c r="V295" s="0" t="n">
        <v>0</v>
      </c>
      <c r="AF295" s="1" t="n">
        <f aca="false">SUM(P300:P306)/SUM(D300:D306)</f>
        <v>0.0405635533488257</v>
      </c>
      <c r="AG295" s="1" t="n">
        <f aca="false">D300/SUM(D300:D306)</f>
        <v>0.0561858823212279</v>
      </c>
      <c r="AH295" s="1" t="n">
        <f aca="false">(AG295-AF280)*100/3</f>
        <v>0.677384239901175</v>
      </c>
    </row>
    <row r="296" customFormat="false" ht="12.8" hidden="false" customHeight="false" outlineLevel="0" collapsed="false">
      <c r="A296" s="0" t="s">
        <v>31</v>
      </c>
      <c r="B296" s="0" t="n">
        <v>429005</v>
      </c>
      <c r="C296" s="0" t="n">
        <v>501804</v>
      </c>
      <c r="D296" s="0" t="n">
        <v>5267578</v>
      </c>
      <c r="E296" s="0" t="n">
        <v>5268658</v>
      </c>
      <c r="F296" s="0" t="n">
        <v>1424</v>
      </c>
      <c r="G296" s="0" t="n">
        <v>0.3</v>
      </c>
      <c r="H296" s="0" t="n">
        <v>119781</v>
      </c>
      <c r="I296" s="0" t="n">
        <v>21.2</v>
      </c>
      <c r="J296" s="0" t="n">
        <v>1326543</v>
      </c>
      <c r="K296" s="0" t="n">
        <v>67969</v>
      </c>
      <c r="L296" s="0" t="n">
        <v>1258574</v>
      </c>
      <c r="M296" s="0" t="n">
        <v>1.3</v>
      </c>
      <c r="N296" s="0" t="n">
        <v>25.2</v>
      </c>
      <c r="O296" s="0" t="n">
        <v>1328703</v>
      </c>
      <c r="P296" s="0" t="n">
        <v>605591</v>
      </c>
      <c r="Q296" s="0" t="n">
        <v>723112</v>
      </c>
      <c r="R296" s="0" t="n">
        <v>11.5</v>
      </c>
      <c r="S296" s="0" t="n">
        <v>25.2</v>
      </c>
      <c r="T296" s="0" t="n">
        <v>-2160</v>
      </c>
      <c r="U296" s="0" t="n">
        <v>0</v>
      </c>
      <c r="V296" s="0" t="n">
        <v>50.4</v>
      </c>
      <c r="W296" s="0" t="n">
        <v>88480</v>
      </c>
      <c r="X296" s="0" t="n">
        <v>88483</v>
      </c>
      <c r="Y296" s="0" t="n">
        <v>404597</v>
      </c>
    </row>
    <row r="297" customFormat="false" ht="12.8" hidden="false" customHeight="false" outlineLevel="0" collapsed="false">
      <c r="A297" s="0" t="s">
        <v>32</v>
      </c>
      <c r="B297" s="0" t="n">
        <v>355742</v>
      </c>
      <c r="C297" s="0" t="n">
        <v>416070</v>
      </c>
      <c r="D297" s="0" t="n">
        <v>4708434</v>
      </c>
      <c r="E297" s="0" t="n">
        <v>4848282</v>
      </c>
      <c r="F297" s="0" t="n">
        <v>9615</v>
      </c>
      <c r="G297" s="0" t="n">
        <v>2.1</v>
      </c>
      <c r="H297" s="0" t="n">
        <v>74770</v>
      </c>
      <c r="I297" s="0" t="n">
        <v>16.6</v>
      </c>
      <c r="J297" s="0" t="n">
        <v>846455</v>
      </c>
      <c r="K297" s="0" t="n">
        <v>52088</v>
      </c>
      <c r="L297" s="0" t="n">
        <v>794367</v>
      </c>
      <c r="M297" s="0" t="n">
        <v>1.1</v>
      </c>
      <c r="N297" s="0" t="n">
        <v>17.5</v>
      </c>
      <c r="O297" s="0" t="n">
        <v>1126152</v>
      </c>
      <c r="P297" s="0" t="n">
        <v>524378</v>
      </c>
      <c r="Q297" s="0" t="n">
        <v>601774</v>
      </c>
      <c r="R297" s="0" t="n">
        <v>10.8</v>
      </c>
      <c r="S297" s="0" t="n">
        <v>23.2</v>
      </c>
      <c r="T297" s="0" t="n">
        <v>-279697</v>
      </c>
      <c r="U297" s="0" t="n">
        <v>-5.7</v>
      </c>
      <c r="V297" s="0" t="n">
        <v>35</v>
      </c>
      <c r="W297" s="0" t="n">
        <v>53703</v>
      </c>
      <c r="X297" s="0" t="n">
        <v>53704</v>
      </c>
      <c r="Y297" s="0" t="n">
        <v>348349</v>
      </c>
    </row>
    <row r="298" customFormat="false" ht="12.8" hidden="false" customHeight="false" outlineLevel="0" collapsed="false">
      <c r="A298" s="0" t="s">
        <v>33</v>
      </c>
      <c r="B298" s="0" t="n">
        <v>295659</v>
      </c>
      <c r="C298" s="0" t="n">
        <v>339680</v>
      </c>
      <c r="D298" s="0" t="n">
        <v>4147785</v>
      </c>
      <c r="E298" s="0" t="n">
        <v>4262024</v>
      </c>
      <c r="F298" s="0" t="n">
        <v>8449</v>
      </c>
      <c r="G298" s="0" t="n">
        <v>2.3</v>
      </c>
      <c r="H298" s="0" t="n">
        <v>52783</v>
      </c>
      <c r="I298" s="0" t="n">
        <v>14.6</v>
      </c>
      <c r="J298" s="0" t="n">
        <v>673547</v>
      </c>
      <c r="K298" s="0" t="n">
        <v>45820</v>
      </c>
      <c r="L298" s="0" t="n">
        <v>627727</v>
      </c>
      <c r="M298" s="0" t="n">
        <v>1.1</v>
      </c>
      <c r="N298" s="0" t="n">
        <v>15.8</v>
      </c>
      <c r="O298" s="0" t="n">
        <v>902026</v>
      </c>
      <c r="P298" s="0" t="n">
        <v>409799</v>
      </c>
      <c r="Q298" s="0" t="n">
        <v>492227</v>
      </c>
      <c r="R298" s="0" t="n">
        <v>9.6</v>
      </c>
      <c r="S298" s="0" t="n">
        <v>21.2</v>
      </c>
      <c r="T298" s="0" t="n">
        <v>-228479</v>
      </c>
      <c r="U298" s="0" t="n">
        <v>-5.4</v>
      </c>
      <c r="V298" s="0" t="n">
        <v>31.6</v>
      </c>
      <c r="W298" s="0" t="n">
        <v>37679</v>
      </c>
      <c r="X298" s="0" t="n">
        <v>37681</v>
      </c>
      <c r="Y298" s="0" t="n">
        <v>256271</v>
      </c>
    </row>
    <row r="299" customFormat="false" ht="12.8" hidden="false" customHeight="false" outlineLevel="0" collapsed="false">
      <c r="A299" s="0" t="s">
        <v>34</v>
      </c>
      <c r="B299" s="0" t="n">
        <v>273553</v>
      </c>
      <c r="C299" s="0" t="n">
        <v>332709</v>
      </c>
      <c r="D299" s="0" t="n">
        <v>4311935</v>
      </c>
      <c r="E299" s="0" t="n">
        <v>4463216</v>
      </c>
      <c r="F299" s="0" t="n">
        <v>7335</v>
      </c>
      <c r="G299" s="0" t="n">
        <v>2.1</v>
      </c>
      <c r="H299" s="0" t="n">
        <v>44374</v>
      </c>
      <c r="I299" s="0" t="n">
        <v>12.6</v>
      </c>
      <c r="J299" s="0" t="n">
        <v>624828</v>
      </c>
      <c r="K299" s="0" t="n">
        <v>48175</v>
      </c>
      <c r="L299" s="0" t="n">
        <v>576653</v>
      </c>
      <c r="M299" s="0" t="n">
        <v>1.1</v>
      </c>
      <c r="N299" s="0" t="n">
        <v>14</v>
      </c>
      <c r="O299" s="0" t="n">
        <v>927390</v>
      </c>
      <c r="P299" s="0" t="n">
        <v>392081</v>
      </c>
      <c r="Q299" s="0" t="n">
        <v>535309</v>
      </c>
      <c r="R299" s="0" t="n">
        <v>8.8</v>
      </c>
      <c r="S299" s="0" t="n">
        <v>20.8</v>
      </c>
      <c r="T299" s="0" t="n">
        <v>-302562</v>
      </c>
      <c r="U299" s="0" t="n">
        <v>-6.8</v>
      </c>
      <c r="V299" s="0" t="n">
        <v>28</v>
      </c>
      <c r="W299" s="0" t="n">
        <v>28252</v>
      </c>
      <c r="X299" s="0" t="n">
        <v>28261</v>
      </c>
      <c r="Y299" s="0" t="n">
        <v>174695</v>
      </c>
    </row>
    <row r="300" customFormat="false" ht="12.8" hidden="false" customHeight="false" outlineLevel="0" collapsed="false">
      <c r="A300" s="0" t="s">
        <v>35</v>
      </c>
      <c r="B300" s="0" t="n">
        <v>257489</v>
      </c>
      <c r="C300" s="0" t="n">
        <v>320479</v>
      </c>
      <c r="D300" s="0" t="n">
        <v>4289559</v>
      </c>
      <c r="E300" s="0" t="n">
        <v>4395851</v>
      </c>
      <c r="F300" s="0" t="n">
        <v>6715</v>
      </c>
      <c r="G300" s="0" t="n">
        <v>2</v>
      </c>
      <c r="H300" s="0" t="n">
        <v>37664</v>
      </c>
      <c r="I300" s="0" t="n">
        <v>11.2</v>
      </c>
      <c r="J300" s="0" t="n">
        <v>566058</v>
      </c>
      <c r="K300" s="0" t="n">
        <v>42563</v>
      </c>
      <c r="L300" s="0" t="n">
        <v>523495</v>
      </c>
      <c r="M300" s="0" t="n">
        <v>1</v>
      </c>
      <c r="N300" s="0" t="n">
        <v>12.9</v>
      </c>
      <c r="O300" s="0" t="n">
        <v>778643</v>
      </c>
      <c r="P300" s="0" t="n">
        <v>306890</v>
      </c>
      <c r="Q300" s="0" t="n">
        <v>471753</v>
      </c>
      <c r="R300" s="0" t="n">
        <v>7</v>
      </c>
      <c r="S300" s="0" t="n">
        <v>17.7</v>
      </c>
      <c r="T300" s="0" t="n">
        <v>-212585</v>
      </c>
      <c r="U300" s="0" t="n">
        <v>-4.8</v>
      </c>
      <c r="V300" s="0" t="n">
        <v>25.8</v>
      </c>
      <c r="W300" s="0" t="n">
        <v>23107</v>
      </c>
      <c r="X300" s="0" t="n">
        <v>23114</v>
      </c>
      <c r="Y300" s="0" t="n">
        <v>145790</v>
      </c>
    </row>
    <row r="301" customFormat="false" ht="12.8" hidden="false" customHeight="false" outlineLevel="0" collapsed="false">
      <c r="A301" s="0" t="s">
        <v>36</v>
      </c>
      <c r="B301" s="0" t="n">
        <v>977929</v>
      </c>
      <c r="C301" s="0" t="n">
        <v>1208809</v>
      </c>
      <c r="D301" s="0" t="n">
        <v>19055665</v>
      </c>
      <c r="E301" s="0" t="n">
        <v>19474353</v>
      </c>
      <c r="F301" s="0" t="n">
        <v>23091</v>
      </c>
      <c r="G301" s="0" t="n">
        <v>1.8</v>
      </c>
      <c r="H301" s="0" t="n">
        <v>122468</v>
      </c>
      <c r="I301" s="0" t="n">
        <v>9.7</v>
      </c>
      <c r="J301" s="0" t="n">
        <v>2193586</v>
      </c>
      <c r="K301" s="0" t="n">
        <v>133827</v>
      </c>
      <c r="L301" s="0" t="n">
        <v>2059759</v>
      </c>
      <c r="M301" s="0" t="n">
        <v>0.7</v>
      </c>
      <c r="N301" s="0" t="n">
        <v>11.3</v>
      </c>
      <c r="O301" s="0" t="n">
        <v>3030962</v>
      </c>
      <c r="P301" s="0" t="n">
        <v>1082709</v>
      </c>
      <c r="Q301" s="0" t="n">
        <v>1948253</v>
      </c>
      <c r="R301" s="0" t="n">
        <v>5.6</v>
      </c>
      <c r="S301" s="0" t="n">
        <v>15.6</v>
      </c>
      <c r="T301" s="0" t="n">
        <v>-837376</v>
      </c>
      <c r="U301" s="0" t="n">
        <v>-4.3</v>
      </c>
      <c r="V301" s="0" t="n">
        <v>22.6</v>
      </c>
      <c r="W301" s="0" t="n">
        <v>75855</v>
      </c>
      <c r="X301" s="0" t="n">
        <v>75871</v>
      </c>
      <c r="Y301" s="0" t="n">
        <v>494801</v>
      </c>
    </row>
    <row r="302" customFormat="false" ht="12.8" hidden="false" customHeight="false" outlineLevel="0" collapsed="false">
      <c r="A302" s="0" t="s">
        <v>37</v>
      </c>
      <c r="B302" s="0" t="n">
        <v>662807</v>
      </c>
      <c r="C302" s="0" t="n">
        <v>781042</v>
      </c>
      <c r="D302" s="0" t="n">
        <v>13605750</v>
      </c>
      <c r="E302" s="0" t="n">
        <v>13876760</v>
      </c>
      <c r="F302" s="0" t="n">
        <v>10688</v>
      </c>
      <c r="G302" s="0" t="n">
        <v>1.3</v>
      </c>
      <c r="H302" s="0" t="n">
        <v>60874</v>
      </c>
      <c r="I302" s="0" t="n">
        <v>7.6</v>
      </c>
      <c r="J302" s="0" t="n">
        <v>1340258</v>
      </c>
      <c r="K302" s="0" t="n">
        <v>56314</v>
      </c>
      <c r="L302" s="0" t="n">
        <v>1283944</v>
      </c>
      <c r="M302" s="0" t="n">
        <v>0.4</v>
      </c>
      <c r="N302" s="0" t="n">
        <v>9.7</v>
      </c>
      <c r="O302" s="0" t="n">
        <v>1882279</v>
      </c>
      <c r="P302" s="0" t="n">
        <v>588712</v>
      </c>
      <c r="Q302" s="0" t="n">
        <v>1293567</v>
      </c>
      <c r="R302" s="0" t="n">
        <v>4.2</v>
      </c>
      <c r="S302" s="0" t="n">
        <v>13.6</v>
      </c>
      <c r="T302" s="0" t="n">
        <v>-542021</v>
      </c>
      <c r="U302" s="0" t="n">
        <v>-3.9</v>
      </c>
      <c r="V302" s="0" t="n">
        <v>19.4</v>
      </c>
      <c r="W302" s="0" t="n">
        <v>37451</v>
      </c>
      <c r="X302" s="0" t="n">
        <v>37454</v>
      </c>
      <c r="Y302" s="0" t="n">
        <v>255995</v>
      </c>
    </row>
    <row r="303" customFormat="false" ht="12.8" hidden="false" customHeight="false" outlineLevel="0" collapsed="false">
      <c r="A303" s="0" t="s">
        <v>38</v>
      </c>
      <c r="B303" s="0" t="n">
        <v>370326</v>
      </c>
      <c r="C303" s="0" t="n">
        <v>446309</v>
      </c>
      <c r="D303" s="0" t="n">
        <v>8370163</v>
      </c>
      <c r="E303" s="0" t="n">
        <v>8520289</v>
      </c>
      <c r="F303" s="0" t="n">
        <v>4891</v>
      </c>
      <c r="G303" s="0" t="n">
        <v>1.1</v>
      </c>
      <c r="H303" s="0" t="n">
        <v>31408</v>
      </c>
      <c r="I303" s="0" t="n">
        <v>6.8</v>
      </c>
      <c r="J303" s="0" t="n">
        <v>752659</v>
      </c>
      <c r="K303" s="0" t="n">
        <v>28264</v>
      </c>
      <c r="L303" s="0" t="n">
        <v>724395</v>
      </c>
      <c r="M303" s="0" t="n">
        <v>0.3</v>
      </c>
      <c r="N303" s="0" t="n">
        <v>8.8</v>
      </c>
      <c r="O303" s="0" t="n">
        <v>1052911</v>
      </c>
      <c r="P303" s="0" t="n">
        <v>307794</v>
      </c>
      <c r="Q303" s="0" t="n">
        <v>745117</v>
      </c>
      <c r="R303" s="0" t="n">
        <v>3.6</v>
      </c>
      <c r="S303" s="0" t="n">
        <v>12.4</v>
      </c>
      <c r="T303" s="0" t="n">
        <v>-300252</v>
      </c>
      <c r="U303" s="0" t="n">
        <v>-3.6</v>
      </c>
      <c r="V303" s="0" t="n">
        <v>17.6</v>
      </c>
      <c r="W303" s="0" t="n">
        <v>18867</v>
      </c>
      <c r="X303" s="0" t="n">
        <v>18874</v>
      </c>
      <c r="Y303" s="0" t="n">
        <v>117861</v>
      </c>
    </row>
    <row r="304" customFormat="false" ht="12.8" hidden="false" customHeight="false" outlineLevel="0" collapsed="false">
      <c r="A304" s="0" t="s">
        <v>39</v>
      </c>
    </row>
    <row r="305" customFormat="false" ht="12.8" hidden="false" customHeight="false" outlineLevel="0" collapsed="false">
      <c r="A305" s="0" t="s">
        <v>40</v>
      </c>
    </row>
    <row r="306" customFormat="false" ht="12.8" hidden="false" customHeight="false" outlineLevel="0" collapsed="false">
      <c r="A306" s="0" t="s">
        <v>41</v>
      </c>
      <c r="B306" s="0" t="n">
        <v>764612</v>
      </c>
      <c r="C306" s="0" t="n">
        <v>946360</v>
      </c>
      <c r="D306" s="0" t="n">
        <v>31024714</v>
      </c>
      <c r="E306" s="0" t="n">
        <v>31553800</v>
      </c>
      <c r="F306" s="0" t="n">
        <v>6488</v>
      </c>
      <c r="G306" s="0" t="n">
        <v>0.7</v>
      </c>
      <c r="H306" s="0" t="n">
        <v>59428</v>
      </c>
      <c r="I306" s="0" t="n">
        <v>6.1</v>
      </c>
      <c r="J306" s="0" t="n">
        <v>2188520</v>
      </c>
      <c r="K306" s="0" t="n">
        <v>58104</v>
      </c>
      <c r="L306" s="0" t="n">
        <v>2130416</v>
      </c>
      <c r="M306" s="0" t="n">
        <v>0.2</v>
      </c>
      <c r="N306" s="0" t="n">
        <v>6.9</v>
      </c>
      <c r="O306" s="0" t="n">
        <v>3246692</v>
      </c>
      <c r="P306" s="0" t="n">
        <v>810754</v>
      </c>
      <c r="Q306" s="0" t="n">
        <v>2435938</v>
      </c>
      <c r="R306" s="0" t="n">
        <v>2.6</v>
      </c>
      <c r="S306" s="0" t="n">
        <v>10.3</v>
      </c>
      <c r="T306" s="0" t="n">
        <v>-1058172</v>
      </c>
      <c r="U306" s="0" t="n">
        <v>-3.4</v>
      </c>
      <c r="V306" s="0" t="n">
        <v>13.8</v>
      </c>
      <c r="W306" s="0" t="n">
        <v>37233</v>
      </c>
      <c r="X306" s="0" t="n">
        <v>37237</v>
      </c>
      <c r="Y306" s="0" t="n">
        <v>259303</v>
      </c>
    </row>
    <row r="307" customFormat="false" ht="12.8" hidden="false" customHeight="false" outlineLevel="0" collapsed="false">
      <c r="A307" s="0" t="s">
        <v>42</v>
      </c>
      <c r="B307" s="0" t="n">
        <v>4940150</v>
      </c>
      <c r="C307" s="0" t="n">
        <v>5931141</v>
      </c>
      <c r="D307" s="0" t="n">
        <v>100344551</v>
      </c>
      <c r="E307" s="0" t="n">
        <v>99461178</v>
      </c>
      <c r="F307" s="0" t="n">
        <v>711716</v>
      </c>
      <c r="G307" s="0" t="n">
        <v>12.1</v>
      </c>
      <c r="H307" s="0" t="n">
        <v>603550</v>
      </c>
      <c r="I307" s="0" t="n">
        <v>10.3</v>
      </c>
      <c r="J307" s="0" t="n">
        <v>16042501</v>
      </c>
      <c r="K307" s="0" t="n">
        <v>6063171</v>
      </c>
      <c r="L307" s="0" t="n">
        <v>9979330</v>
      </c>
      <c r="M307" s="0" t="n">
        <v>6.1</v>
      </c>
      <c r="N307" s="0" t="n">
        <v>16.1</v>
      </c>
      <c r="O307" s="0" t="n">
        <v>14275758</v>
      </c>
      <c r="P307" s="0" t="n">
        <v>5028708</v>
      </c>
      <c r="Q307" s="0" t="n">
        <v>9247050</v>
      </c>
      <c r="R307" s="0" t="n">
        <v>5.1</v>
      </c>
      <c r="S307" s="0" t="n">
        <v>14.4</v>
      </c>
      <c r="T307" s="0" t="n">
        <v>1766743</v>
      </c>
      <c r="U307" s="0" t="n">
        <v>1.7</v>
      </c>
      <c r="V307" s="0" t="n">
        <v>28.8</v>
      </c>
      <c r="W307" s="0" t="n">
        <v>400627</v>
      </c>
      <c r="X307" s="0" t="n">
        <v>400679</v>
      </c>
      <c r="Y307" s="0" t="n">
        <v>2457662</v>
      </c>
    </row>
    <row r="308" customFormat="false" ht="12.8" hidden="false" customHeight="false" outlineLevel="0" collapsed="false">
      <c r="C308" s="0" t="s">
        <v>65</v>
      </c>
      <c r="AF308" s="1" t="str">
        <f aca="false">C308</f>
        <v>1997</v>
      </c>
    </row>
    <row r="309" customFormat="false" ht="12.8" hidden="false" customHeight="false" outlineLevel="0" collapsed="false">
      <c r="A309" s="0" t="s">
        <v>5</v>
      </c>
      <c r="B309" s="0" t="s">
        <v>6</v>
      </c>
      <c r="C309" s="0" t="s">
        <v>7</v>
      </c>
      <c r="D309" s="0" t="s">
        <v>8</v>
      </c>
      <c r="E309" s="0" t="s">
        <v>9</v>
      </c>
      <c r="F309" s="0" t="s">
        <v>10</v>
      </c>
      <c r="G309" s="0" t="s">
        <v>11</v>
      </c>
      <c r="H309" s="0" t="s">
        <v>12</v>
      </c>
      <c r="I309" s="0" t="s">
        <v>13</v>
      </c>
      <c r="J309" s="0" t="s">
        <v>14</v>
      </c>
      <c r="K309" s="0" t="s">
        <v>15</v>
      </c>
      <c r="L309" s="0" t="s">
        <v>16</v>
      </c>
      <c r="M309" s="0" t="s">
        <v>17</v>
      </c>
      <c r="N309" s="0" t="s">
        <v>18</v>
      </c>
      <c r="O309" s="0" t="s">
        <v>19</v>
      </c>
      <c r="P309" s="0" t="s">
        <v>20</v>
      </c>
      <c r="Q309" s="0" t="s">
        <v>21</v>
      </c>
      <c r="R309" s="0" t="s">
        <v>22</v>
      </c>
      <c r="S309" s="0" t="s">
        <v>23</v>
      </c>
      <c r="T309" s="0" t="s">
        <v>24</v>
      </c>
      <c r="U309" s="0" t="s">
        <v>25</v>
      </c>
      <c r="V309" s="0" t="s">
        <v>26</v>
      </c>
      <c r="W309" s="0" t="s">
        <v>27</v>
      </c>
      <c r="X309" s="0" t="s">
        <v>28</v>
      </c>
      <c r="Y309" s="0" t="s">
        <v>29</v>
      </c>
      <c r="AF309" s="1" t="s">
        <v>59</v>
      </c>
      <c r="AG309" s="1" t="s">
        <v>60</v>
      </c>
      <c r="AH309" s="1" t="s">
        <v>61</v>
      </c>
    </row>
    <row r="310" customFormat="false" ht="12.8" hidden="false" customHeight="false" outlineLevel="0" collapsed="false">
      <c r="A310" s="0" t="s">
        <v>30</v>
      </c>
      <c r="B310" s="0" t="n">
        <v>570660</v>
      </c>
      <c r="C310" s="0" t="n">
        <v>690635</v>
      </c>
      <c r="D310" s="0" t="n">
        <v>6225256</v>
      </c>
      <c r="E310" s="0" t="n">
        <v>3126292</v>
      </c>
      <c r="F310" s="0" t="n">
        <v>686146</v>
      </c>
      <c r="G310" s="0" t="n">
        <v>198.7</v>
      </c>
      <c r="H310" s="0" t="n">
        <v>0</v>
      </c>
      <c r="I310" s="0" t="n">
        <v>0</v>
      </c>
      <c r="J310" s="0" t="n">
        <v>6197928</v>
      </c>
      <c r="K310" s="0" t="n">
        <v>6197928</v>
      </c>
      <c r="L310" s="0" t="n">
        <v>0</v>
      </c>
      <c r="M310" s="0" t="n">
        <v>198.3</v>
      </c>
      <c r="N310" s="0" t="n">
        <v>198.3</v>
      </c>
      <c r="O310" s="0" t="n">
        <v>0</v>
      </c>
      <c r="P310" s="0" t="n">
        <v>0</v>
      </c>
      <c r="Q310" s="0" t="n">
        <v>0</v>
      </c>
      <c r="R310" s="0" t="n">
        <v>0</v>
      </c>
      <c r="S310" s="0" t="n">
        <v>0</v>
      </c>
      <c r="T310" s="0" t="n">
        <v>6197928</v>
      </c>
      <c r="U310" s="0" t="n">
        <v>198.3</v>
      </c>
      <c r="V310" s="0" t="n">
        <v>0</v>
      </c>
      <c r="AF310" s="1" t="n">
        <f aca="false">SUM(P315:P321)/SUM(D315:D321)</f>
        <v>0.0480660093604823</v>
      </c>
      <c r="AG310" s="1" t="n">
        <f aca="false">D315/SUM(D315:D321)</f>
        <v>0.0528254422762255</v>
      </c>
      <c r="AH310" s="1" t="n">
        <f aca="false">(AG310-AF295)*100/3</f>
        <v>0.408729630913325</v>
      </c>
    </row>
    <row r="311" customFormat="false" ht="12.8" hidden="false" customHeight="false" outlineLevel="0" collapsed="false">
      <c r="A311" s="0" t="s">
        <v>31</v>
      </c>
      <c r="B311" s="0" t="n">
        <v>430135</v>
      </c>
      <c r="C311" s="0" t="n">
        <v>505923</v>
      </c>
      <c r="D311" s="0" t="n">
        <v>5524514</v>
      </c>
      <c r="E311" s="0" t="n">
        <v>5540905</v>
      </c>
      <c r="F311" s="0" t="n">
        <v>1232</v>
      </c>
      <c r="G311" s="0" t="n">
        <v>0.2</v>
      </c>
      <c r="H311" s="0" t="n">
        <v>126519</v>
      </c>
      <c r="I311" s="0" t="n">
        <v>22.1</v>
      </c>
      <c r="J311" s="0" t="n">
        <v>1423227</v>
      </c>
      <c r="K311" s="0" t="n">
        <v>87362</v>
      </c>
      <c r="L311" s="0" t="n">
        <v>1335865</v>
      </c>
      <c r="M311" s="0" t="n">
        <v>1.6</v>
      </c>
      <c r="N311" s="0" t="n">
        <v>25.7</v>
      </c>
      <c r="O311" s="0" t="n">
        <v>1456009</v>
      </c>
      <c r="P311" s="0" t="n">
        <v>724076</v>
      </c>
      <c r="Q311" s="0" t="n">
        <v>731933</v>
      </c>
      <c r="R311" s="0" t="n">
        <v>13.1</v>
      </c>
      <c r="S311" s="0" t="n">
        <v>26.3</v>
      </c>
      <c r="T311" s="0" t="n">
        <v>-32782</v>
      </c>
      <c r="U311" s="0" t="n">
        <v>-0.6</v>
      </c>
      <c r="V311" s="0" t="n">
        <v>51.4</v>
      </c>
      <c r="W311" s="0" t="n">
        <v>90482</v>
      </c>
      <c r="X311" s="0" t="n">
        <v>90482</v>
      </c>
      <c r="Y311" s="0" t="n">
        <v>447456</v>
      </c>
    </row>
    <row r="312" customFormat="false" ht="12.8" hidden="false" customHeight="false" outlineLevel="0" collapsed="false">
      <c r="A312" s="0" t="s">
        <v>32</v>
      </c>
      <c r="B312" s="0" t="n">
        <v>366680</v>
      </c>
      <c r="C312" s="0" t="n">
        <v>432323</v>
      </c>
      <c r="D312" s="0" t="n">
        <v>4964583</v>
      </c>
      <c r="E312" s="0" t="n">
        <v>5129889</v>
      </c>
      <c r="F312" s="0" t="n">
        <v>10253</v>
      </c>
      <c r="G312" s="0" t="n">
        <v>2.2</v>
      </c>
      <c r="H312" s="0" t="n">
        <v>80991</v>
      </c>
      <c r="I312" s="0" t="n">
        <v>17.3</v>
      </c>
      <c r="J312" s="0" t="n">
        <v>980076</v>
      </c>
      <c r="K312" s="0" t="n">
        <v>58300</v>
      </c>
      <c r="L312" s="0" t="n">
        <v>921776</v>
      </c>
      <c r="M312" s="0" t="n">
        <v>1.1</v>
      </c>
      <c r="N312" s="0" t="n">
        <v>19.1</v>
      </c>
      <c r="O312" s="0" t="n">
        <v>1310688</v>
      </c>
      <c r="P312" s="0" t="n">
        <v>647843</v>
      </c>
      <c r="Q312" s="0" t="n">
        <v>662845</v>
      </c>
      <c r="R312" s="0" t="n">
        <v>12.6</v>
      </c>
      <c r="S312" s="0" t="n">
        <v>25.6</v>
      </c>
      <c r="T312" s="0" t="n">
        <v>-330612</v>
      </c>
      <c r="U312" s="0" t="n">
        <v>-6.5</v>
      </c>
      <c r="V312" s="0" t="n">
        <v>38.2</v>
      </c>
      <c r="W312" s="0" t="n">
        <v>56031</v>
      </c>
      <c r="X312" s="0" t="n">
        <v>56031</v>
      </c>
      <c r="Y312" s="0" t="n">
        <v>380351</v>
      </c>
    </row>
    <row r="313" customFormat="false" ht="12.8" hidden="false" customHeight="false" outlineLevel="0" collapsed="false">
      <c r="A313" s="0" t="s">
        <v>33</v>
      </c>
      <c r="B313" s="0" t="n">
        <v>313070</v>
      </c>
      <c r="C313" s="0" t="n">
        <v>366695</v>
      </c>
      <c r="D313" s="0" t="n">
        <v>4456975</v>
      </c>
      <c r="E313" s="0" t="n">
        <v>4593126</v>
      </c>
      <c r="F313" s="0" t="n">
        <v>8938</v>
      </c>
      <c r="G313" s="0" t="n">
        <v>2.3</v>
      </c>
      <c r="H313" s="0" t="n">
        <v>60213</v>
      </c>
      <c r="I313" s="0" t="n">
        <v>15.3</v>
      </c>
      <c r="J313" s="0" t="n">
        <v>787844</v>
      </c>
      <c r="K313" s="0" t="n">
        <v>47616</v>
      </c>
      <c r="L313" s="0" t="n">
        <v>740228</v>
      </c>
      <c r="M313" s="0" t="n">
        <v>1</v>
      </c>
      <c r="N313" s="0" t="n">
        <v>17.2</v>
      </c>
      <c r="O313" s="0" t="n">
        <v>1060146</v>
      </c>
      <c r="P313" s="0" t="n">
        <v>492354</v>
      </c>
      <c r="Q313" s="0" t="n">
        <v>567792</v>
      </c>
      <c r="R313" s="0" t="n">
        <v>10.7</v>
      </c>
      <c r="S313" s="0" t="n">
        <v>23.1</v>
      </c>
      <c r="T313" s="0" t="n">
        <v>-272302</v>
      </c>
      <c r="U313" s="0" t="n">
        <v>-5.9</v>
      </c>
      <c r="V313" s="0" t="n">
        <v>34.4</v>
      </c>
      <c r="W313" s="0" t="n">
        <v>39796</v>
      </c>
      <c r="X313" s="0" t="n">
        <v>39797</v>
      </c>
      <c r="Y313" s="0" t="n">
        <v>263447</v>
      </c>
    </row>
    <row r="314" customFormat="false" ht="12.8" hidden="false" customHeight="false" outlineLevel="0" collapsed="false">
      <c r="A314" s="0" t="s">
        <v>34</v>
      </c>
      <c r="B314" s="0" t="n">
        <v>265012</v>
      </c>
      <c r="C314" s="0" t="n">
        <v>305234</v>
      </c>
      <c r="D314" s="0" t="n">
        <v>3924488</v>
      </c>
      <c r="E314" s="0" t="n">
        <v>4047439</v>
      </c>
      <c r="F314" s="0" t="n">
        <v>7237</v>
      </c>
      <c r="G314" s="0" t="n">
        <v>2.2</v>
      </c>
      <c r="H314" s="0" t="n">
        <v>43684</v>
      </c>
      <c r="I314" s="0" t="n">
        <v>13.5</v>
      </c>
      <c r="J314" s="0" t="n">
        <v>610649</v>
      </c>
      <c r="K314" s="0" t="n">
        <v>36479</v>
      </c>
      <c r="L314" s="0" t="n">
        <v>574170</v>
      </c>
      <c r="M314" s="0" t="n">
        <v>0.9</v>
      </c>
      <c r="N314" s="0" t="n">
        <v>15.1</v>
      </c>
      <c r="O314" s="0" t="n">
        <v>856552</v>
      </c>
      <c r="P314" s="0" t="n">
        <v>374688</v>
      </c>
      <c r="Q314" s="0" t="n">
        <v>481864</v>
      </c>
      <c r="R314" s="0" t="n">
        <v>9.3</v>
      </c>
      <c r="S314" s="0" t="n">
        <v>21.2</v>
      </c>
      <c r="T314" s="0" t="n">
        <v>-245903</v>
      </c>
      <c r="U314" s="0" t="n">
        <v>-6.1</v>
      </c>
      <c r="V314" s="0" t="n">
        <v>30.2</v>
      </c>
      <c r="W314" s="0" t="n">
        <v>29666</v>
      </c>
      <c r="X314" s="0" t="n">
        <v>29666</v>
      </c>
      <c r="Y314" s="0" t="n">
        <v>205182</v>
      </c>
    </row>
    <row r="315" customFormat="false" ht="12.8" hidden="false" customHeight="false" outlineLevel="0" collapsed="false">
      <c r="A315" s="0" t="s">
        <v>35</v>
      </c>
      <c r="B315" s="0" t="n">
        <v>245686</v>
      </c>
      <c r="C315" s="0" t="n">
        <v>297457</v>
      </c>
      <c r="D315" s="0" t="n">
        <v>4125082</v>
      </c>
      <c r="E315" s="0" t="n">
        <v>4228855</v>
      </c>
      <c r="F315" s="0" t="n">
        <v>6958</v>
      </c>
      <c r="G315" s="0" t="n">
        <v>2.2</v>
      </c>
      <c r="H315" s="0" t="n">
        <v>41704</v>
      </c>
      <c r="I315" s="0" t="n">
        <v>13.2</v>
      </c>
      <c r="J315" s="0" t="n">
        <v>659922</v>
      </c>
      <c r="K315" s="0" t="n">
        <v>45697</v>
      </c>
      <c r="L315" s="0" t="n">
        <v>614225</v>
      </c>
      <c r="M315" s="0" t="n">
        <v>1.1</v>
      </c>
      <c r="N315" s="0" t="n">
        <v>15.6</v>
      </c>
      <c r="O315" s="0" t="n">
        <v>867469</v>
      </c>
      <c r="P315" s="0" t="n">
        <v>378017</v>
      </c>
      <c r="Q315" s="0" t="n">
        <v>489452</v>
      </c>
      <c r="R315" s="0" t="n">
        <v>8.9</v>
      </c>
      <c r="S315" s="0" t="n">
        <v>20.5</v>
      </c>
      <c r="T315" s="0" t="n">
        <v>-207547</v>
      </c>
      <c r="U315" s="0" t="n">
        <v>-4.9</v>
      </c>
      <c r="V315" s="0" t="n">
        <v>31.2</v>
      </c>
      <c r="W315" s="0" t="n">
        <v>23268</v>
      </c>
      <c r="X315" s="0" t="n">
        <v>23268</v>
      </c>
      <c r="Y315" s="0" t="n">
        <v>168111</v>
      </c>
    </row>
    <row r="316" customFormat="false" ht="12.8" hidden="false" customHeight="false" outlineLevel="0" collapsed="false">
      <c r="A316" s="0" t="s">
        <v>36</v>
      </c>
      <c r="B316" s="0" t="n">
        <v>971527</v>
      </c>
      <c r="C316" s="0" t="n">
        <v>1213433</v>
      </c>
      <c r="D316" s="0" t="n">
        <v>19246875</v>
      </c>
      <c r="E316" s="0" t="n">
        <v>19690687</v>
      </c>
      <c r="F316" s="0" t="n">
        <v>24897</v>
      </c>
      <c r="G316" s="0" t="n">
        <v>2</v>
      </c>
      <c r="H316" s="0" t="n">
        <v>139944</v>
      </c>
      <c r="I316" s="0" t="n">
        <v>11</v>
      </c>
      <c r="J316" s="0" t="n">
        <v>2566830</v>
      </c>
      <c r="K316" s="0" t="n">
        <v>150194</v>
      </c>
      <c r="L316" s="0" t="n">
        <v>2416636</v>
      </c>
      <c r="M316" s="0" t="n">
        <v>0.8</v>
      </c>
      <c r="N316" s="0" t="n">
        <v>13</v>
      </c>
      <c r="O316" s="0" t="n">
        <v>3454454</v>
      </c>
      <c r="P316" s="0" t="n">
        <v>1302245</v>
      </c>
      <c r="Q316" s="0" t="n">
        <v>2152209</v>
      </c>
      <c r="R316" s="0" t="n">
        <v>6.6</v>
      </c>
      <c r="S316" s="0" t="n">
        <v>17.5</v>
      </c>
      <c r="T316" s="0" t="n">
        <v>-887624</v>
      </c>
      <c r="U316" s="0" t="n">
        <v>-4.5</v>
      </c>
      <c r="V316" s="0" t="n">
        <v>26</v>
      </c>
      <c r="W316" s="0" t="n">
        <v>76488</v>
      </c>
      <c r="X316" s="0" t="n">
        <v>76488</v>
      </c>
      <c r="Y316" s="0" t="n">
        <v>511286</v>
      </c>
    </row>
    <row r="317" customFormat="false" ht="12.8" hidden="false" customHeight="false" outlineLevel="0" collapsed="false">
      <c r="A317" s="0" t="s">
        <v>37</v>
      </c>
      <c r="B317" s="0" t="n">
        <v>675806</v>
      </c>
      <c r="C317" s="0" t="n">
        <v>795173</v>
      </c>
      <c r="D317" s="0" t="n">
        <v>13858771</v>
      </c>
      <c r="E317" s="0" t="n">
        <v>14061510</v>
      </c>
      <c r="F317" s="0" t="n">
        <v>13009</v>
      </c>
      <c r="G317" s="0" t="n">
        <v>1.6</v>
      </c>
      <c r="H317" s="0" t="n">
        <v>68953</v>
      </c>
      <c r="I317" s="0" t="n">
        <v>8.4</v>
      </c>
      <c r="J317" s="0" t="n">
        <v>1667774</v>
      </c>
      <c r="K317" s="0" t="n">
        <v>98112</v>
      </c>
      <c r="L317" s="0" t="n">
        <v>1569662</v>
      </c>
      <c r="M317" s="0" t="n">
        <v>0.7</v>
      </c>
      <c r="N317" s="0" t="n">
        <v>11.9</v>
      </c>
      <c r="O317" s="0" t="n">
        <v>2073252</v>
      </c>
      <c r="P317" s="0" t="n">
        <v>713174</v>
      </c>
      <c r="Q317" s="0" t="n">
        <v>1360078</v>
      </c>
      <c r="R317" s="0" t="n">
        <v>5.1</v>
      </c>
      <c r="S317" s="0" t="n">
        <v>14.7</v>
      </c>
      <c r="T317" s="0" t="n">
        <v>-405478</v>
      </c>
      <c r="U317" s="0" t="n">
        <v>-2.8</v>
      </c>
      <c r="V317" s="0" t="n">
        <v>23.8</v>
      </c>
      <c r="W317" s="0" t="n">
        <v>39440</v>
      </c>
      <c r="X317" s="0" t="n">
        <v>39441</v>
      </c>
      <c r="Y317" s="0" t="n">
        <v>270579</v>
      </c>
    </row>
    <row r="318" customFormat="false" ht="12.8" hidden="false" customHeight="false" outlineLevel="0" collapsed="false">
      <c r="A318" s="0" t="s">
        <v>38</v>
      </c>
      <c r="B318" s="0" t="n">
        <v>449587</v>
      </c>
      <c r="C318" s="0" t="n">
        <v>540694</v>
      </c>
      <c r="D318" s="0" t="n">
        <v>10598328</v>
      </c>
      <c r="E318" s="0" t="n">
        <v>10766133</v>
      </c>
      <c r="F318" s="0" t="n">
        <v>7093</v>
      </c>
      <c r="G318" s="0" t="n">
        <v>1.3</v>
      </c>
      <c r="H318" s="0" t="n">
        <v>41077</v>
      </c>
      <c r="I318" s="0" t="n">
        <v>7.4</v>
      </c>
      <c r="J318" s="0" t="n">
        <v>1127701</v>
      </c>
      <c r="K318" s="0" t="n">
        <v>54336</v>
      </c>
      <c r="L318" s="0" t="n">
        <v>1073365</v>
      </c>
      <c r="M318" s="0" t="n">
        <v>0.5</v>
      </c>
      <c r="N318" s="0" t="n">
        <v>10.5</v>
      </c>
      <c r="O318" s="0" t="n">
        <v>1463311</v>
      </c>
      <c r="P318" s="0" t="n">
        <v>453802</v>
      </c>
      <c r="Q318" s="0" t="n">
        <v>1009509</v>
      </c>
      <c r="R318" s="0" t="n">
        <v>4.2</v>
      </c>
      <c r="S318" s="0" t="n">
        <v>13.6</v>
      </c>
      <c r="T318" s="0" t="n">
        <v>-335610</v>
      </c>
      <c r="U318" s="0" t="n">
        <v>-3.1</v>
      </c>
      <c r="V318" s="0" t="n">
        <v>21</v>
      </c>
      <c r="W318" s="0" t="n">
        <v>22734</v>
      </c>
      <c r="X318" s="0" t="n">
        <v>22734</v>
      </c>
      <c r="Y318" s="0" t="n">
        <v>161015</v>
      </c>
    </row>
    <row r="319" customFormat="false" ht="12.8" hidden="false" customHeight="false" outlineLevel="0" collapsed="false">
      <c r="A319" s="0" t="s">
        <v>39</v>
      </c>
    </row>
    <row r="320" customFormat="false" ht="12.8" hidden="false" customHeight="false" outlineLevel="0" collapsed="false">
      <c r="A320" s="0" t="s">
        <v>40</v>
      </c>
    </row>
    <row r="321" customFormat="false" ht="12.8" hidden="false" customHeight="false" outlineLevel="0" collapsed="false">
      <c r="A321" s="0" t="s">
        <v>41</v>
      </c>
      <c r="B321" s="0" t="n">
        <v>724041</v>
      </c>
      <c r="C321" s="0" t="n">
        <v>893980</v>
      </c>
      <c r="D321" s="0" t="n">
        <v>30259869</v>
      </c>
      <c r="E321" s="0" t="n">
        <v>30638267</v>
      </c>
      <c r="F321" s="0" t="n">
        <v>8133</v>
      </c>
      <c r="G321" s="0" t="n">
        <v>0.9</v>
      </c>
      <c r="H321" s="0" t="n">
        <v>59598</v>
      </c>
      <c r="I321" s="0" t="n">
        <v>6.5</v>
      </c>
      <c r="J321" s="0" t="n">
        <v>2494936</v>
      </c>
      <c r="K321" s="0" t="n">
        <v>99653</v>
      </c>
      <c r="L321" s="0" t="n">
        <v>2395283</v>
      </c>
      <c r="M321" s="0" t="n">
        <v>0.3</v>
      </c>
      <c r="N321" s="0" t="n">
        <v>8.1</v>
      </c>
      <c r="O321" s="0" t="n">
        <v>3251733</v>
      </c>
      <c r="P321" s="0" t="n">
        <v>906185</v>
      </c>
      <c r="Q321" s="0" t="n">
        <v>2345548</v>
      </c>
      <c r="R321" s="0" t="n">
        <v>3</v>
      </c>
      <c r="S321" s="0" t="n">
        <v>10.6</v>
      </c>
      <c r="T321" s="0" t="n">
        <v>-756797</v>
      </c>
      <c r="U321" s="0" t="n">
        <v>-2.5</v>
      </c>
      <c r="V321" s="0" t="n">
        <v>16.2</v>
      </c>
      <c r="W321" s="0" t="n">
        <v>34777</v>
      </c>
      <c r="X321" s="0" t="n">
        <v>34777</v>
      </c>
      <c r="Y321" s="0" t="n">
        <v>276942</v>
      </c>
    </row>
    <row r="322" customFormat="false" ht="12.8" hidden="false" customHeight="false" outlineLevel="0" collapsed="false">
      <c r="A322" s="0" t="s">
        <v>42</v>
      </c>
      <c r="B322" s="0" t="n">
        <v>5012204</v>
      </c>
      <c r="C322" s="0" t="n">
        <v>6041547</v>
      </c>
      <c r="D322" s="0" t="n">
        <v>103184741</v>
      </c>
      <c r="E322" s="0" t="n">
        <v>101823103</v>
      </c>
      <c r="F322" s="0" t="n">
        <v>773896</v>
      </c>
      <c r="G322" s="0" t="n">
        <v>12.9</v>
      </c>
      <c r="H322" s="0" t="n">
        <v>662683</v>
      </c>
      <c r="I322" s="0" t="n">
        <v>11.1</v>
      </c>
      <c r="J322" s="0" t="n">
        <v>18516887</v>
      </c>
      <c r="K322" s="0" t="n">
        <v>6875677</v>
      </c>
      <c r="L322" s="0" t="n">
        <v>11641210</v>
      </c>
      <c r="M322" s="0" t="n">
        <v>6.8</v>
      </c>
      <c r="N322" s="0" t="n">
        <v>18.2</v>
      </c>
      <c r="O322" s="0" t="n">
        <v>15793614</v>
      </c>
      <c r="P322" s="0" t="n">
        <v>5992384</v>
      </c>
      <c r="Q322" s="0" t="n">
        <v>9801230</v>
      </c>
      <c r="R322" s="0" t="n">
        <v>5.9</v>
      </c>
      <c r="S322" s="0" t="n">
        <v>15.5</v>
      </c>
      <c r="T322" s="0" t="n">
        <v>2723273</v>
      </c>
      <c r="U322" s="0" t="n">
        <v>2.7</v>
      </c>
      <c r="V322" s="0" t="n">
        <v>31</v>
      </c>
      <c r="W322" s="0" t="n">
        <v>412682</v>
      </c>
      <c r="X322" s="0" t="n">
        <v>412684</v>
      </c>
      <c r="Y322" s="0" t="n">
        <v>2684369</v>
      </c>
    </row>
    <row r="323" customFormat="false" ht="12.8" hidden="false" customHeight="false" outlineLevel="0" collapsed="false">
      <c r="C323" s="0" t="s">
        <v>66</v>
      </c>
      <c r="AF323" s="1" t="str">
        <f aca="false">C323</f>
        <v>1998</v>
      </c>
    </row>
    <row r="324" customFormat="false" ht="12.8" hidden="false" customHeight="false" outlineLevel="0" collapsed="false">
      <c r="A324" s="0" t="s">
        <v>5</v>
      </c>
      <c r="B324" s="0" t="s">
        <v>6</v>
      </c>
      <c r="C324" s="0" t="s">
        <v>7</v>
      </c>
      <c r="D324" s="0" t="s">
        <v>8</v>
      </c>
      <c r="E324" s="0" t="s">
        <v>9</v>
      </c>
      <c r="F324" s="0" t="s">
        <v>10</v>
      </c>
      <c r="G324" s="0" t="s">
        <v>11</v>
      </c>
      <c r="H324" s="0" t="s">
        <v>12</v>
      </c>
      <c r="I324" s="0" t="s">
        <v>13</v>
      </c>
      <c r="J324" s="0" t="s">
        <v>14</v>
      </c>
      <c r="K324" s="0" t="s">
        <v>15</v>
      </c>
      <c r="L324" s="0" t="s">
        <v>16</v>
      </c>
      <c r="M324" s="0" t="s">
        <v>17</v>
      </c>
      <c r="N324" s="0" t="s">
        <v>18</v>
      </c>
      <c r="O324" s="0" t="s">
        <v>19</v>
      </c>
      <c r="P324" s="0" t="s">
        <v>20</v>
      </c>
      <c r="Q324" s="0" t="s">
        <v>21</v>
      </c>
      <c r="R324" s="0" t="s">
        <v>22</v>
      </c>
      <c r="S324" s="0" t="s">
        <v>23</v>
      </c>
      <c r="T324" s="0" t="s">
        <v>24</v>
      </c>
      <c r="U324" s="0" t="s">
        <v>25</v>
      </c>
      <c r="V324" s="0" t="s">
        <v>26</v>
      </c>
      <c r="W324" s="0" t="s">
        <v>27</v>
      </c>
      <c r="X324" s="0" t="s">
        <v>28</v>
      </c>
      <c r="Y324" s="0" t="s">
        <v>29</v>
      </c>
      <c r="AF324" s="1" t="s">
        <v>59</v>
      </c>
      <c r="AG324" s="1" t="s">
        <v>60</v>
      </c>
      <c r="AH324" s="1" t="s">
        <v>61</v>
      </c>
    </row>
    <row r="325" customFormat="false" ht="12.8" hidden="false" customHeight="false" outlineLevel="0" collapsed="false">
      <c r="A325" s="0" t="s">
        <v>30</v>
      </c>
      <c r="B325" s="0" t="n">
        <v>543487</v>
      </c>
      <c r="C325" s="0" t="n">
        <v>647767</v>
      </c>
      <c r="D325" s="0" t="n">
        <v>6115452</v>
      </c>
      <c r="E325" s="0" t="n">
        <v>3079980</v>
      </c>
      <c r="F325" s="0" t="n">
        <v>643527</v>
      </c>
      <c r="G325" s="0" t="n">
        <v>198.7</v>
      </c>
      <c r="H325" s="0" t="n">
        <v>0</v>
      </c>
      <c r="I325" s="0" t="n">
        <v>0</v>
      </c>
      <c r="J325" s="0" t="n">
        <v>6070944</v>
      </c>
      <c r="K325" s="0" t="n">
        <v>6070944</v>
      </c>
      <c r="L325" s="0" t="n">
        <v>0</v>
      </c>
      <c r="M325" s="0" t="n">
        <v>197.1</v>
      </c>
      <c r="N325" s="0" t="n">
        <v>197.1</v>
      </c>
      <c r="O325" s="0" t="n">
        <v>0</v>
      </c>
      <c r="P325" s="0" t="n">
        <v>0</v>
      </c>
      <c r="Q325" s="0" t="n">
        <v>0</v>
      </c>
      <c r="R325" s="0" t="n">
        <v>0</v>
      </c>
      <c r="S325" s="0" t="n">
        <v>0</v>
      </c>
      <c r="T325" s="0" t="n">
        <v>6070944</v>
      </c>
      <c r="U325" s="0" t="n">
        <v>197.1</v>
      </c>
      <c r="V325" s="0" t="n">
        <v>0</v>
      </c>
      <c r="AF325" s="1" t="n">
        <f aca="false">SUM(P330:P336)/SUM(D330:D336)</f>
        <v>0.0418149245255142</v>
      </c>
      <c r="AG325" s="1" t="n">
        <f aca="false">D330/SUM(D330:D336)</f>
        <v>0.0472962156274841</v>
      </c>
      <c r="AH325" s="1" t="n">
        <f aca="false">(AG325-AF310)*100/3</f>
        <v>-0.0256597910999394</v>
      </c>
    </row>
    <row r="326" customFormat="false" ht="12.8" hidden="false" customHeight="false" outlineLevel="0" collapsed="false">
      <c r="A326" s="0" t="s">
        <v>31</v>
      </c>
      <c r="B326" s="0" t="n">
        <v>442254</v>
      </c>
      <c r="C326" s="0" t="n">
        <v>548642</v>
      </c>
      <c r="D326" s="0" t="n">
        <v>6254432</v>
      </c>
      <c r="E326" s="0" t="n">
        <v>6222419</v>
      </c>
      <c r="F326" s="0" t="n">
        <v>532</v>
      </c>
      <c r="G326" s="0" t="n">
        <v>0.1</v>
      </c>
      <c r="H326" s="0" t="n">
        <v>133003</v>
      </c>
      <c r="I326" s="0" t="n">
        <v>21.5</v>
      </c>
      <c r="J326" s="0" t="n">
        <v>1512059</v>
      </c>
      <c r="K326" s="0" t="n">
        <v>45028</v>
      </c>
      <c r="L326" s="0" t="n">
        <v>1467031</v>
      </c>
      <c r="M326" s="0" t="n">
        <v>0.7</v>
      </c>
      <c r="N326" s="0" t="n">
        <v>24.3</v>
      </c>
      <c r="O326" s="0" t="n">
        <v>1448032</v>
      </c>
      <c r="P326" s="0" t="n">
        <v>725992</v>
      </c>
      <c r="Q326" s="0" t="n">
        <v>722040</v>
      </c>
      <c r="R326" s="0" t="n">
        <v>11.7</v>
      </c>
      <c r="S326" s="0" t="n">
        <v>23.3</v>
      </c>
      <c r="T326" s="0" t="n">
        <v>64027</v>
      </c>
      <c r="U326" s="0" t="n">
        <v>1</v>
      </c>
      <c r="V326" s="0" t="n">
        <v>46.6</v>
      </c>
      <c r="W326" s="0" t="n">
        <v>93924</v>
      </c>
      <c r="X326" s="0" t="n">
        <v>93924</v>
      </c>
      <c r="Y326" s="0" t="n">
        <v>433145</v>
      </c>
    </row>
    <row r="327" customFormat="false" ht="12.8" hidden="false" customHeight="false" outlineLevel="0" collapsed="false">
      <c r="A327" s="0" t="s">
        <v>32</v>
      </c>
      <c r="B327" s="0" t="n">
        <v>365495</v>
      </c>
      <c r="C327" s="0" t="n">
        <v>432780</v>
      </c>
      <c r="D327" s="0" t="n">
        <v>5172735</v>
      </c>
      <c r="E327" s="0" t="n">
        <v>5345839</v>
      </c>
      <c r="F327" s="0" t="n">
        <v>10525</v>
      </c>
      <c r="G327" s="0" t="n">
        <v>2.2</v>
      </c>
      <c r="H327" s="0" t="n">
        <v>80967</v>
      </c>
      <c r="I327" s="0" t="n">
        <v>17.3</v>
      </c>
      <c r="J327" s="0" t="n">
        <v>953170</v>
      </c>
      <c r="K327" s="0" t="n">
        <v>58874</v>
      </c>
      <c r="L327" s="0" t="n">
        <v>894296</v>
      </c>
      <c r="M327" s="0" t="n">
        <v>1.1</v>
      </c>
      <c r="N327" s="0" t="n">
        <v>17.8</v>
      </c>
      <c r="O327" s="0" t="n">
        <v>1299377</v>
      </c>
      <c r="P327" s="0" t="n">
        <v>639081</v>
      </c>
      <c r="Q327" s="0" t="n">
        <v>660296</v>
      </c>
      <c r="R327" s="0" t="n">
        <v>12</v>
      </c>
      <c r="S327" s="0" t="n">
        <v>24.3</v>
      </c>
      <c r="T327" s="0" t="n">
        <v>-346207</v>
      </c>
      <c r="U327" s="0" t="n">
        <v>-6.5</v>
      </c>
      <c r="V327" s="0" t="n">
        <v>35.6</v>
      </c>
      <c r="W327" s="0" t="n">
        <v>57077</v>
      </c>
      <c r="X327" s="0" t="n">
        <v>57077</v>
      </c>
      <c r="Y327" s="0" t="n">
        <v>381879</v>
      </c>
    </row>
    <row r="328" customFormat="false" ht="12.8" hidden="false" customHeight="false" outlineLevel="0" collapsed="false">
      <c r="A328" s="0" t="s">
        <v>33</v>
      </c>
      <c r="B328" s="0" t="n">
        <v>321630</v>
      </c>
      <c r="C328" s="0" t="n">
        <v>379808</v>
      </c>
      <c r="D328" s="0" t="n">
        <v>4758153</v>
      </c>
      <c r="E328" s="0" t="n">
        <v>4855723</v>
      </c>
      <c r="F328" s="0" t="n">
        <v>9119</v>
      </c>
      <c r="G328" s="0" t="n">
        <v>2.2</v>
      </c>
      <c r="H328" s="0" t="n">
        <v>59962</v>
      </c>
      <c r="I328" s="0" t="n">
        <v>14.8</v>
      </c>
      <c r="J328" s="0" t="n">
        <v>807661</v>
      </c>
      <c r="K328" s="0" t="n">
        <v>53126</v>
      </c>
      <c r="L328" s="0" t="n">
        <v>754535</v>
      </c>
      <c r="M328" s="0" t="n">
        <v>1.1</v>
      </c>
      <c r="N328" s="0" t="n">
        <v>16.6</v>
      </c>
      <c r="O328" s="0" t="n">
        <v>1002801</v>
      </c>
      <c r="P328" s="0" t="n">
        <v>444382</v>
      </c>
      <c r="Q328" s="0" t="n">
        <v>558419</v>
      </c>
      <c r="R328" s="0" t="n">
        <v>9.2</v>
      </c>
      <c r="S328" s="0" t="n">
        <v>20.7</v>
      </c>
      <c r="T328" s="0" t="n">
        <v>-195140</v>
      </c>
      <c r="U328" s="0" t="n">
        <v>-4.1</v>
      </c>
      <c r="V328" s="0" t="n">
        <v>33.2</v>
      </c>
      <c r="W328" s="0" t="n">
        <v>40845</v>
      </c>
      <c r="X328" s="0" t="n">
        <v>40853</v>
      </c>
      <c r="Y328" s="0" t="n">
        <v>251691</v>
      </c>
    </row>
    <row r="329" customFormat="false" ht="12.8" hidden="false" customHeight="false" outlineLevel="0" collapsed="false">
      <c r="A329" s="0" t="s">
        <v>34</v>
      </c>
      <c r="B329" s="0" t="n">
        <v>279290</v>
      </c>
      <c r="C329" s="0" t="n">
        <v>327729</v>
      </c>
      <c r="D329" s="0" t="n">
        <v>4240546</v>
      </c>
      <c r="E329" s="0" t="n">
        <v>4347978</v>
      </c>
      <c r="F329" s="0" t="n">
        <v>7521</v>
      </c>
      <c r="G329" s="0" t="n">
        <v>2.2</v>
      </c>
      <c r="H329" s="0" t="n">
        <v>45804</v>
      </c>
      <c r="I329" s="0" t="n">
        <v>13.2</v>
      </c>
      <c r="J329" s="0" t="n">
        <v>660662</v>
      </c>
      <c r="K329" s="0" t="n">
        <v>38274</v>
      </c>
      <c r="L329" s="0" t="n">
        <v>622388</v>
      </c>
      <c r="M329" s="0" t="n">
        <v>0.9</v>
      </c>
      <c r="N329" s="0" t="n">
        <v>15.2</v>
      </c>
      <c r="O329" s="0" t="n">
        <v>875527</v>
      </c>
      <c r="P329" s="0" t="n">
        <v>379745</v>
      </c>
      <c r="Q329" s="0" t="n">
        <v>495782</v>
      </c>
      <c r="R329" s="0" t="n">
        <v>8.7</v>
      </c>
      <c r="S329" s="0" t="n">
        <v>20.1</v>
      </c>
      <c r="T329" s="0" t="n">
        <v>-214865</v>
      </c>
      <c r="U329" s="0" t="n">
        <v>-4.9</v>
      </c>
      <c r="V329" s="0" t="n">
        <v>30.4</v>
      </c>
      <c r="W329" s="0" t="n">
        <v>30972</v>
      </c>
      <c r="X329" s="0" t="n">
        <v>30983</v>
      </c>
      <c r="Y329" s="0" t="n">
        <v>200592</v>
      </c>
    </row>
    <row r="330" customFormat="false" ht="12.8" hidden="false" customHeight="false" outlineLevel="0" collapsed="false">
      <c r="A330" s="0" t="s">
        <v>35</v>
      </c>
      <c r="B330" s="0" t="n">
        <v>239260</v>
      </c>
      <c r="C330" s="0" t="n">
        <v>275621</v>
      </c>
      <c r="D330" s="0" t="n">
        <v>3771002</v>
      </c>
      <c r="E330" s="0" t="n">
        <v>3846799</v>
      </c>
      <c r="F330" s="0" t="n">
        <v>6154</v>
      </c>
      <c r="G330" s="0" t="n">
        <v>2.1</v>
      </c>
      <c r="H330" s="0" t="n">
        <v>35352</v>
      </c>
      <c r="I330" s="0" t="n">
        <v>12.2</v>
      </c>
      <c r="J330" s="0" t="n">
        <v>556061</v>
      </c>
      <c r="K330" s="0" t="n">
        <v>36079</v>
      </c>
      <c r="L330" s="0" t="n">
        <v>519982</v>
      </c>
      <c r="M330" s="0" t="n">
        <v>0.9</v>
      </c>
      <c r="N330" s="0" t="n">
        <v>14.5</v>
      </c>
      <c r="O330" s="0" t="n">
        <v>707655</v>
      </c>
      <c r="P330" s="0" t="n">
        <v>289168</v>
      </c>
      <c r="Q330" s="0" t="n">
        <v>418487</v>
      </c>
      <c r="R330" s="0" t="n">
        <v>7.5</v>
      </c>
      <c r="S330" s="0" t="n">
        <v>18.4</v>
      </c>
      <c r="T330" s="0" t="n">
        <v>-151594</v>
      </c>
      <c r="U330" s="0" t="n">
        <v>-3.9</v>
      </c>
      <c r="V330" s="0" t="n">
        <v>29</v>
      </c>
      <c r="W330" s="0" t="n">
        <v>24170</v>
      </c>
      <c r="X330" s="0" t="n">
        <v>24170</v>
      </c>
      <c r="Y330" s="0" t="n">
        <v>162685</v>
      </c>
    </row>
    <row r="331" customFormat="false" ht="12.8" hidden="false" customHeight="false" outlineLevel="0" collapsed="false">
      <c r="A331" s="0" t="s">
        <v>36</v>
      </c>
      <c r="B331" s="0" t="n">
        <v>947796</v>
      </c>
      <c r="C331" s="0" t="n">
        <v>1192552</v>
      </c>
      <c r="D331" s="0" t="n">
        <v>18535083</v>
      </c>
      <c r="E331" s="0" t="n">
        <v>18873302</v>
      </c>
      <c r="F331" s="0" t="n">
        <v>23028</v>
      </c>
      <c r="G331" s="0" t="n">
        <v>1.9</v>
      </c>
      <c r="H331" s="0" t="n">
        <v>124057</v>
      </c>
      <c r="I331" s="0" t="n">
        <v>10</v>
      </c>
      <c r="J331" s="0" t="n">
        <v>2353176</v>
      </c>
      <c r="K331" s="0" t="n">
        <v>137315</v>
      </c>
      <c r="L331" s="0" t="n">
        <v>2215861</v>
      </c>
      <c r="M331" s="0" t="n">
        <v>0.7</v>
      </c>
      <c r="N331" s="0" t="n">
        <v>12.5</v>
      </c>
      <c r="O331" s="0" t="n">
        <v>3029615</v>
      </c>
      <c r="P331" s="0" t="n">
        <v>1117004</v>
      </c>
      <c r="Q331" s="0" t="n">
        <v>1912611</v>
      </c>
      <c r="R331" s="0" t="n">
        <v>5.9</v>
      </c>
      <c r="S331" s="0" t="n">
        <v>16.1</v>
      </c>
      <c r="T331" s="0" t="n">
        <v>-676439</v>
      </c>
      <c r="U331" s="0" t="n">
        <v>-3.6</v>
      </c>
      <c r="V331" s="0" t="n">
        <v>25</v>
      </c>
      <c r="W331" s="0" t="n">
        <v>75051</v>
      </c>
      <c r="X331" s="0" t="n">
        <v>75051</v>
      </c>
      <c r="Y331" s="0" t="n">
        <v>503085</v>
      </c>
    </row>
    <row r="332" customFormat="false" ht="12.8" hidden="false" customHeight="false" outlineLevel="0" collapsed="false">
      <c r="A332" s="0" t="s">
        <v>37</v>
      </c>
      <c r="B332" s="0" t="n">
        <v>693397</v>
      </c>
      <c r="C332" s="0" t="n">
        <v>823612</v>
      </c>
      <c r="D332" s="0" t="n">
        <v>15072550</v>
      </c>
      <c r="E332" s="0" t="n">
        <v>15274260</v>
      </c>
      <c r="F332" s="0" t="n">
        <v>12992</v>
      </c>
      <c r="G332" s="0" t="n">
        <v>1.5</v>
      </c>
      <c r="H332" s="0" t="n">
        <v>67083</v>
      </c>
      <c r="I332" s="0" t="n">
        <v>7.9</v>
      </c>
      <c r="J332" s="0" t="n">
        <v>1626340</v>
      </c>
      <c r="K332" s="0" t="n">
        <v>93051</v>
      </c>
      <c r="L332" s="0" t="n">
        <v>1533289</v>
      </c>
      <c r="M332" s="0" t="n">
        <v>0.6</v>
      </c>
      <c r="N332" s="0" t="n">
        <v>10.6</v>
      </c>
      <c r="O332" s="0" t="n">
        <v>2029759</v>
      </c>
      <c r="P332" s="0" t="n">
        <v>678838</v>
      </c>
      <c r="Q332" s="0" t="n">
        <v>1350921</v>
      </c>
      <c r="R332" s="0" t="n">
        <v>4.4</v>
      </c>
      <c r="S332" s="0" t="n">
        <v>13.3</v>
      </c>
      <c r="T332" s="0" t="n">
        <v>-403419</v>
      </c>
      <c r="U332" s="0" t="n">
        <v>-2.7</v>
      </c>
      <c r="V332" s="0" t="n">
        <v>21.2</v>
      </c>
      <c r="W332" s="0" t="n">
        <v>40706</v>
      </c>
      <c r="X332" s="0" t="n">
        <v>40706</v>
      </c>
      <c r="Y332" s="0" t="n">
        <v>278342</v>
      </c>
    </row>
    <row r="333" customFormat="false" ht="12.8" hidden="false" customHeight="false" outlineLevel="0" collapsed="false">
      <c r="A333" s="0" t="s">
        <v>38</v>
      </c>
      <c r="B333" s="0" t="n">
        <v>443764</v>
      </c>
      <c r="C333" s="0" t="n">
        <v>527353</v>
      </c>
      <c r="D333" s="0" t="n">
        <v>10330640</v>
      </c>
      <c r="E333" s="0" t="n">
        <v>10455535</v>
      </c>
      <c r="F333" s="0" t="n">
        <v>5767</v>
      </c>
      <c r="G333" s="0" t="n">
        <v>1.1</v>
      </c>
      <c r="H333" s="0" t="n">
        <v>37369</v>
      </c>
      <c r="I333" s="0" t="n">
        <v>6.9</v>
      </c>
      <c r="J333" s="0" t="n">
        <v>1021229</v>
      </c>
      <c r="K333" s="0" t="n">
        <v>40787</v>
      </c>
      <c r="L333" s="0" t="n">
        <v>980442</v>
      </c>
      <c r="M333" s="0" t="n">
        <v>0.4</v>
      </c>
      <c r="N333" s="0" t="n">
        <v>9.8</v>
      </c>
      <c r="O333" s="0" t="n">
        <v>1271019</v>
      </c>
      <c r="P333" s="0" t="n">
        <v>390689</v>
      </c>
      <c r="Q333" s="0" t="n">
        <v>880330</v>
      </c>
      <c r="R333" s="0" t="n">
        <v>3.7</v>
      </c>
      <c r="S333" s="0" t="n">
        <v>12.2</v>
      </c>
      <c r="T333" s="0" t="n">
        <v>-249790</v>
      </c>
      <c r="U333" s="0" t="n">
        <v>-2.4</v>
      </c>
      <c r="V333" s="0" t="n">
        <v>19.6</v>
      </c>
      <c r="W333" s="0" t="n">
        <v>22591</v>
      </c>
      <c r="X333" s="0" t="n">
        <v>22591</v>
      </c>
      <c r="Y333" s="0" t="n">
        <v>167711</v>
      </c>
    </row>
    <row r="334" customFormat="false" ht="12.8" hidden="false" customHeight="false" outlineLevel="0" collapsed="false">
      <c r="A334" s="0" t="s">
        <v>39</v>
      </c>
      <c r="B334" s="0" t="n">
        <v>84977</v>
      </c>
      <c r="C334" s="0" t="n">
        <v>106253</v>
      </c>
      <c r="D334" s="0" t="n">
        <v>2454650</v>
      </c>
      <c r="E334" s="0" t="n">
        <v>2479746</v>
      </c>
      <c r="F334" s="0" t="n">
        <v>966</v>
      </c>
      <c r="G334" s="0" t="n">
        <v>0.9</v>
      </c>
      <c r="H334" s="0" t="n">
        <v>7573</v>
      </c>
      <c r="I334" s="0" t="n">
        <v>6.9</v>
      </c>
      <c r="J334" s="0" t="n">
        <v>231921</v>
      </c>
      <c r="K334" s="0" t="n">
        <v>6821</v>
      </c>
      <c r="L334" s="0" t="n">
        <v>225100</v>
      </c>
      <c r="M334" s="0" t="n">
        <v>0.3</v>
      </c>
      <c r="N334" s="0" t="n">
        <v>9.4</v>
      </c>
      <c r="O334" s="0" t="n">
        <v>282113</v>
      </c>
      <c r="P334" s="0" t="n">
        <v>79179</v>
      </c>
      <c r="Q334" s="0" t="n">
        <v>202934</v>
      </c>
      <c r="R334" s="0" t="n">
        <v>3.2</v>
      </c>
      <c r="S334" s="0" t="n">
        <v>11.4</v>
      </c>
      <c r="T334" s="0" t="n">
        <v>-50192</v>
      </c>
      <c r="U334" s="0" t="n">
        <v>-2</v>
      </c>
      <c r="V334" s="0" t="n">
        <v>18.8</v>
      </c>
      <c r="W334" s="0" t="n">
        <v>3938</v>
      </c>
      <c r="X334" s="0" t="n">
        <v>3938</v>
      </c>
      <c r="Y334" s="0" t="n">
        <v>25333</v>
      </c>
    </row>
    <row r="335" customFormat="false" ht="12.8" hidden="false" customHeight="false" outlineLevel="0" collapsed="false">
      <c r="A335" s="0" t="s">
        <v>40</v>
      </c>
    </row>
    <row r="336" customFormat="false" ht="12.8" hidden="false" customHeight="false" outlineLevel="0" collapsed="false">
      <c r="A336" s="0" t="s">
        <v>41</v>
      </c>
      <c r="B336" s="0" t="n">
        <v>685276</v>
      </c>
      <c r="C336" s="0" t="n">
        <v>846207</v>
      </c>
      <c r="D336" s="0" t="n">
        <v>29567655</v>
      </c>
      <c r="E336" s="0" t="n">
        <v>29903462</v>
      </c>
      <c r="F336" s="0" t="n">
        <v>5953</v>
      </c>
      <c r="G336" s="0" t="n">
        <v>0.7</v>
      </c>
      <c r="H336" s="0" t="n">
        <v>52633</v>
      </c>
      <c r="I336" s="0" t="n">
        <v>6</v>
      </c>
      <c r="J336" s="0" t="n">
        <v>2233758</v>
      </c>
      <c r="K336" s="0" t="n">
        <v>69255</v>
      </c>
      <c r="L336" s="0" t="n">
        <v>2164503</v>
      </c>
      <c r="M336" s="0" t="n">
        <v>0.2</v>
      </c>
      <c r="N336" s="0" t="n">
        <v>7.5</v>
      </c>
      <c r="O336" s="0" t="n">
        <v>2905372</v>
      </c>
      <c r="P336" s="0" t="n">
        <v>779092</v>
      </c>
      <c r="Q336" s="0" t="n">
        <v>2126280</v>
      </c>
      <c r="R336" s="0" t="n">
        <v>2.6</v>
      </c>
      <c r="S336" s="0" t="n">
        <v>9.7</v>
      </c>
      <c r="T336" s="0" t="n">
        <v>-671614</v>
      </c>
      <c r="U336" s="0" t="n">
        <v>-2.2</v>
      </c>
      <c r="V336" s="0" t="n">
        <v>15</v>
      </c>
      <c r="W336" s="0" t="n">
        <v>32636</v>
      </c>
      <c r="X336" s="0" t="n">
        <v>32636</v>
      </c>
      <c r="Y336" s="0" t="n">
        <v>258223</v>
      </c>
    </row>
    <row r="337" customFormat="false" ht="12.8" hidden="false" customHeight="false" outlineLevel="0" collapsed="false">
      <c r="A337" s="0" t="s">
        <v>42</v>
      </c>
      <c r="B337" s="0" t="n">
        <v>5046626</v>
      </c>
      <c r="C337" s="0" t="n">
        <v>6108324</v>
      </c>
      <c r="D337" s="0" t="n">
        <v>106272898</v>
      </c>
      <c r="E337" s="0" t="n">
        <v>104685043</v>
      </c>
      <c r="F337" s="0" t="n">
        <v>726084</v>
      </c>
      <c r="G337" s="0" t="n">
        <v>12</v>
      </c>
      <c r="H337" s="0" t="n">
        <v>643803</v>
      </c>
      <c r="I337" s="0" t="n">
        <v>10.6</v>
      </c>
      <c r="J337" s="0" t="n">
        <v>18026981</v>
      </c>
      <c r="K337" s="0" t="n">
        <v>6649554</v>
      </c>
      <c r="L337" s="0" t="n">
        <v>11377427</v>
      </c>
      <c r="M337" s="0" t="n">
        <v>6.4</v>
      </c>
      <c r="N337" s="0" t="n">
        <v>17.2</v>
      </c>
      <c r="O337" s="0" t="n">
        <v>14851270</v>
      </c>
      <c r="P337" s="0" t="n">
        <v>5523170</v>
      </c>
      <c r="Q337" s="0" t="n">
        <v>9328100</v>
      </c>
      <c r="R337" s="0" t="n">
        <v>5.3</v>
      </c>
      <c r="S337" s="0" t="n">
        <v>14.2</v>
      </c>
      <c r="T337" s="0" t="n">
        <v>3175711</v>
      </c>
      <c r="U337" s="0" t="n">
        <v>3</v>
      </c>
      <c r="V337" s="0" t="n">
        <v>28.4</v>
      </c>
      <c r="W337" s="0" t="n">
        <v>421910</v>
      </c>
      <c r="X337" s="0" t="n">
        <v>421929</v>
      </c>
      <c r="Y337" s="0" t="n">
        <v>2662686</v>
      </c>
    </row>
    <row r="338" customFormat="false" ht="12.8" hidden="false" customHeight="false" outlineLevel="0" collapsed="false">
      <c r="C338" s="0" t="s">
        <v>67</v>
      </c>
      <c r="AF338" s="1" t="str">
        <f aca="false">C338</f>
        <v>1999</v>
      </c>
    </row>
    <row r="339" customFormat="false" ht="12.8" hidden="false" customHeight="false" outlineLevel="0" collapsed="false">
      <c r="A339" s="0" t="s">
        <v>5</v>
      </c>
      <c r="B339" s="0" t="s">
        <v>6</v>
      </c>
      <c r="C339" s="0" t="s">
        <v>7</v>
      </c>
      <c r="D339" s="0" t="s">
        <v>8</v>
      </c>
      <c r="E339" s="0" t="s">
        <v>9</v>
      </c>
      <c r="F339" s="0" t="s">
        <v>10</v>
      </c>
      <c r="G339" s="0" t="s">
        <v>11</v>
      </c>
      <c r="H339" s="0" t="s">
        <v>12</v>
      </c>
      <c r="I339" s="0" t="s">
        <v>13</v>
      </c>
      <c r="J339" s="0" t="s">
        <v>14</v>
      </c>
      <c r="K339" s="0" t="s">
        <v>15</v>
      </c>
      <c r="L339" s="0" t="s">
        <v>16</v>
      </c>
      <c r="M339" s="0" t="s">
        <v>17</v>
      </c>
      <c r="N339" s="0" t="s">
        <v>18</v>
      </c>
      <c r="O339" s="0" t="s">
        <v>19</v>
      </c>
      <c r="P339" s="0" t="s">
        <v>20</v>
      </c>
      <c r="Q339" s="0" t="s">
        <v>21</v>
      </c>
      <c r="R339" s="0" t="s">
        <v>22</v>
      </c>
      <c r="S339" s="0" t="s">
        <v>23</v>
      </c>
      <c r="T339" s="0" t="s">
        <v>24</v>
      </c>
      <c r="U339" s="0" t="s">
        <v>25</v>
      </c>
      <c r="V339" s="0" t="s">
        <v>26</v>
      </c>
      <c r="W339" s="0" t="s">
        <v>27</v>
      </c>
      <c r="X339" s="0" t="s">
        <v>28</v>
      </c>
      <c r="Y339" s="0" t="s">
        <v>29</v>
      </c>
      <c r="AF339" s="1" t="s">
        <v>59</v>
      </c>
      <c r="AG339" s="1" t="s">
        <v>60</v>
      </c>
      <c r="AH339" s="1" t="s">
        <v>61</v>
      </c>
    </row>
    <row r="340" customFormat="false" ht="12.8" hidden="false" customHeight="false" outlineLevel="0" collapsed="false">
      <c r="A340" s="0" t="s">
        <v>30</v>
      </c>
      <c r="B340" s="0" t="n">
        <v>529255</v>
      </c>
      <c r="C340" s="0" t="n">
        <v>640824</v>
      </c>
      <c r="D340" s="0" t="n">
        <v>6344841</v>
      </c>
      <c r="E340" s="0" t="n">
        <v>3197740</v>
      </c>
      <c r="F340" s="0" t="n">
        <v>636252</v>
      </c>
      <c r="G340" s="0" t="n">
        <v>198.6</v>
      </c>
      <c r="H340" s="0" t="n">
        <v>0</v>
      </c>
      <c r="I340" s="0" t="n">
        <v>0</v>
      </c>
      <c r="J340" s="0" t="n">
        <v>6294202</v>
      </c>
      <c r="K340" s="0" t="n">
        <v>6294202</v>
      </c>
      <c r="L340" s="0" t="n">
        <v>0</v>
      </c>
      <c r="M340" s="0" t="n">
        <v>196.8</v>
      </c>
      <c r="N340" s="0" t="n">
        <v>196.8</v>
      </c>
      <c r="O340" s="0" t="n">
        <v>0</v>
      </c>
      <c r="P340" s="0" t="n">
        <v>0</v>
      </c>
      <c r="Q340" s="0" t="n">
        <v>0</v>
      </c>
      <c r="R340" s="0" t="n">
        <v>0</v>
      </c>
      <c r="S340" s="0" t="n">
        <v>0</v>
      </c>
      <c r="T340" s="0" t="n">
        <v>6294202</v>
      </c>
      <c r="U340" s="0" t="n">
        <v>196.8</v>
      </c>
      <c r="V340" s="0" t="n">
        <v>0</v>
      </c>
      <c r="AF340" s="1" t="n">
        <f aca="false">SUM(P345:P351)/SUM(D345:D351)</f>
        <v>0.0439717008748391</v>
      </c>
      <c r="AG340" s="1" t="n">
        <f aca="false">D345/SUM(D345:D351)</f>
        <v>0.0498559356438101</v>
      </c>
      <c r="AH340" s="1" t="n">
        <f aca="false">(AG340-AF325)*100/3</f>
        <v>0.268033703943194</v>
      </c>
    </row>
    <row r="341" customFormat="false" ht="12.8" hidden="false" customHeight="false" outlineLevel="0" collapsed="false">
      <c r="A341" s="0" t="s">
        <v>31</v>
      </c>
      <c r="B341" s="0" t="n">
        <v>424277</v>
      </c>
      <c r="C341" s="0" t="n">
        <v>515556</v>
      </c>
      <c r="D341" s="0" t="n">
        <v>6068000</v>
      </c>
      <c r="E341" s="0" t="n">
        <v>6088731</v>
      </c>
      <c r="F341" s="0" t="n">
        <v>364</v>
      </c>
      <c r="G341" s="0" t="n">
        <v>0.1</v>
      </c>
      <c r="H341" s="0" t="n">
        <v>124587</v>
      </c>
      <c r="I341" s="0" t="n">
        <v>21.4</v>
      </c>
      <c r="J341" s="0" t="n">
        <v>1499464</v>
      </c>
      <c r="K341" s="0" t="n">
        <v>29638</v>
      </c>
      <c r="L341" s="0" t="n">
        <v>1469826</v>
      </c>
      <c r="M341" s="0" t="n">
        <v>0.5</v>
      </c>
      <c r="N341" s="0" t="n">
        <v>24.6</v>
      </c>
      <c r="O341" s="0" t="n">
        <v>1540926</v>
      </c>
      <c r="P341" s="0" t="n">
        <v>713898</v>
      </c>
      <c r="Q341" s="0" t="n">
        <v>827028</v>
      </c>
      <c r="R341" s="0" t="n">
        <v>11.7</v>
      </c>
      <c r="S341" s="0" t="n">
        <v>25.3</v>
      </c>
      <c r="T341" s="0" t="n">
        <v>-41462</v>
      </c>
      <c r="U341" s="0" t="n">
        <v>-0.7</v>
      </c>
      <c r="V341" s="0" t="n">
        <v>49.2</v>
      </c>
      <c r="W341" s="0" t="n">
        <v>86162</v>
      </c>
      <c r="X341" s="0" t="n">
        <v>86162</v>
      </c>
      <c r="Y341" s="0" t="n">
        <v>425774</v>
      </c>
    </row>
    <row r="342" customFormat="false" ht="12.8" hidden="false" customHeight="false" outlineLevel="0" collapsed="false">
      <c r="A342" s="0" t="s">
        <v>32</v>
      </c>
      <c r="B342" s="0" t="n">
        <v>377045</v>
      </c>
      <c r="C342" s="0" t="n">
        <v>471781</v>
      </c>
      <c r="D342" s="0" t="n">
        <v>5877658</v>
      </c>
      <c r="E342" s="0" t="n">
        <v>6061631</v>
      </c>
      <c r="F342" s="0" t="n">
        <v>10092</v>
      </c>
      <c r="G342" s="0" t="n">
        <v>2</v>
      </c>
      <c r="H342" s="0" t="n">
        <v>84675</v>
      </c>
      <c r="I342" s="0" t="n">
        <v>16.6</v>
      </c>
      <c r="J342" s="0" t="n">
        <v>1064402</v>
      </c>
      <c r="K342" s="0" t="n">
        <v>64341</v>
      </c>
      <c r="L342" s="0" t="n">
        <v>1000061</v>
      </c>
      <c r="M342" s="0" t="n">
        <v>1.1</v>
      </c>
      <c r="N342" s="0" t="n">
        <v>17.6</v>
      </c>
      <c r="O342" s="0" t="n">
        <v>1432350</v>
      </c>
      <c r="P342" s="0" t="n">
        <v>716858</v>
      </c>
      <c r="Q342" s="0" t="n">
        <v>715492</v>
      </c>
      <c r="R342" s="0" t="n">
        <v>11.8</v>
      </c>
      <c r="S342" s="0" t="n">
        <v>23.6</v>
      </c>
      <c r="T342" s="0" t="n">
        <v>-367948</v>
      </c>
      <c r="U342" s="0" t="n">
        <v>-6</v>
      </c>
      <c r="V342" s="0" t="n">
        <v>35.2</v>
      </c>
      <c r="W342" s="0" t="n">
        <v>55643</v>
      </c>
      <c r="X342" s="0" t="n">
        <v>55643</v>
      </c>
      <c r="Y342" s="0" t="n">
        <v>375980</v>
      </c>
    </row>
    <row r="343" customFormat="false" ht="12.8" hidden="false" customHeight="false" outlineLevel="0" collapsed="false">
      <c r="A343" s="0" t="s">
        <v>33</v>
      </c>
      <c r="B343" s="0" t="n">
        <v>319845</v>
      </c>
      <c r="C343" s="0" t="n">
        <v>380238</v>
      </c>
      <c r="D343" s="0" t="n">
        <v>4892208</v>
      </c>
      <c r="E343" s="0" t="n">
        <v>5025378</v>
      </c>
      <c r="F343" s="0" t="n">
        <v>8813</v>
      </c>
      <c r="G343" s="0" t="n">
        <v>2.2</v>
      </c>
      <c r="H343" s="0" t="n">
        <v>60646</v>
      </c>
      <c r="I343" s="0" t="n">
        <v>14.9</v>
      </c>
      <c r="J343" s="0" t="n">
        <v>785508</v>
      </c>
      <c r="K343" s="0" t="n">
        <v>46683</v>
      </c>
      <c r="L343" s="0" t="n">
        <v>738825</v>
      </c>
      <c r="M343" s="0" t="n">
        <v>0.9</v>
      </c>
      <c r="N343" s="0" t="n">
        <v>15.6</v>
      </c>
      <c r="O343" s="0" t="n">
        <v>1051848</v>
      </c>
      <c r="P343" s="0" t="n">
        <v>487018</v>
      </c>
      <c r="Q343" s="0" t="n">
        <v>564830</v>
      </c>
      <c r="R343" s="0" t="n">
        <v>9.7</v>
      </c>
      <c r="S343" s="0" t="n">
        <v>20.9</v>
      </c>
      <c r="T343" s="0" t="n">
        <v>-266340</v>
      </c>
      <c r="U343" s="0" t="n">
        <v>-5.3</v>
      </c>
      <c r="V343" s="0" t="n">
        <v>31.2</v>
      </c>
      <c r="W343" s="0" t="n">
        <v>40661</v>
      </c>
      <c r="X343" s="0" t="n">
        <v>40661</v>
      </c>
      <c r="Y343" s="0" t="n">
        <v>249832</v>
      </c>
    </row>
    <row r="344" customFormat="false" ht="12.8" hidden="false" customHeight="false" outlineLevel="0" collapsed="false">
      <c r="A344" s="0" t="s">
        <v>34</v>
      </c>
      <c r="B344" s="0" t="n">
        <v>287053</v>
      </c>
      <c r="C344" s="0" t="n">
        <v>340321</v>
      </c>
      <c r="D344" s="0" t="n">
        <v>4564638</v>
      </c>
      <c r="E344" s="0" t="n">
        <v>4663907</v>
      </c>
      <c r="F344" s="0" t="n">
        <v>7868</v>
      </c>
      <c r="G344" s="0" t="n">
        <v>2.2</v>
      </c>
      <c r="H344" s="0" t="n">
        <v>47341</v>
      </c>
      <c r="I344" s="0" t="n">
        <v>13.1</v>
      </c>
      <c r="J344" s="0" t="n">
        <v>720097</v>
      </c>
      <c r="K344" s="0" t="n">
        <v>45763</v>
      </c>
      <c r="L344" s="0" t="n">
        <v>674334</v>
      </c>
      <c r="M344" s="0" t="n">
        <v>1</v>
      </c>
      <c r="N344" s="0" t="n">
        <v>15.4</v>
      </c>
      <c r="O344" s="0" t="n">
        <v>918635</v>
      </c>
      <c r="P344" s="0" t="n">
        <v>406391</v>
      </c>
      <c r="Q344" s="0" t="n">
        <v>512244</v>
      </c>
      <c r="R344" s="0" t="n">
        <v>8.7</v>
      </c>
      <c r="S344" s="0" t="n">
        <v>19.7</v>
      </c>
      <c r="T344" s="0" t="n">
        <v>-198538</v>
      </c>
      <c r="U344" s="0" t="n">
        <v>-4.3</v>
      </c>
      <c r="V344" s="0" t="n">
        <v>30.8</v>
      </c>
      <c r="W344" s="0" t="n">
        <v>31236</v>
      </c>
      <c r="X344" s="0" t="n">
        <v>31236</v>
      </c>
      <c r="Y344" s="0" t="n">
        <v>198779</v>
      </c>
    </row>
    <row r="345" customFormat="false" ht="12.8" hidden="false" customHeight="false" outlineLevel="0" collapsed="false">
      <c r="A345" s="0" t="s">
        <v>35</v>
      </c>
      <c r="B345" s="0" t="n">
        <v>251988</v>
      </c>
      <c r="C345" s="0" t="n">
        <v>296570</v>
      </c>
      <c r="D345" s="0" t="n">
        <v>4054107</v>
      </c>
      <c r="E345" s="0" t="n">
        <v>4149027</v>
      </c>
      <c r="F345" s="0" t="n">
        <v>6615</v>
      </c>
      <c r="G345" s="0" t="n">
        <v>2.1</v>
      </c>
      <c r="H345" s="0" t="n">
        <v>37685</v>
      </c>
      <c r="I345" s="0" t="n">
        <v>12.1</v>
      </c>
      <c r="J345" s="0" t="n">
        <v>584052</v>
      </c>
      <c r="K345" s="0" t="n">
        <v>32619</v>
      </c>
      <c r="L345" s="0" t="n">
        <v>551433</v>
      </c>
      <c r="M345" s="0" t="n">
        <v>0.8</v>
      </c>
      <c r="N345" s="0" t="n">
        <v>14.1</v>
      </c>
      <c r="O345" s="0" t="n">
        <v>773894</v>
      </c>
      <c r="P345" s="0" t="n">
        <v>314404</v>
      </c>
      <c r="Q345" s="0" t="n">
        <v>459490</v>
      </c>
      <c r="R345" s="0" t="n">
        <v>7.6</v>
      </c>
      <c r="S345" s="0" t="n">
        <v>18.7</v>
      </c>
      <c r="T345" s="0" t="n">
        <v>-189842</v>
      </c>
      <c r="U345" s="0" t="n">
        <v>-4.6</v>
      </c>
      <c r="V345" s="0" t="n">
        <v>28.2</v>
      </c>
      <c r="W345" s="0" t="n">
        <v>24819</v>
      </c>
      <c r="X345" s="0" t="n">
        <v>24819</v>
      </c>
      <c r="Y345" s="0" t="n">
        <v>165419</v>
      </c>
    </row>
    <row r="346" customFormat="false" ht="12.8" hidden="false" customHeight="false" outlineLevel="0" collapsed="false">
      <c r="A346" s="0" t="s">
        <v>36</v>
      </c>
      <c r="B346" s="0" t="n">
        <v>938983</v>
      </c>
      <c r="C346" s="0" t="n">
        <v>1166111</v>
      </c>
      <c r="D346" s="0" t="n">
        <v>18085245</v>
      </c>
      <c r="E346" s="0" t="n">
        <v>18515131</v>
      </c>
      <c r="F346" s="0" t="n">
        <v>20895</v>
      </c>
      <c r="G346" s="0" t="n">
        <v>1.7</v>
      </c>
      <c r="H346" s="0" t="n">
        <v>120906</v>
      </c>
      <c r="I346" s="0" t="n">
        <v>9.9</v>
      </c>
      <c r="J346" s="0" t="n">
        <v>2200259</v>
      </c>
      <c r="K346" s="0" t="n">
        <v>112316</v>
      </c>
      <c r="L346" s="0" t="n">
        <v>2087943</v>
      </c>
      <c r="M346" s="0" t="n">
        <v>0.6</v>
      </c>
      <c r="N346" s="0" t="n">
        <v>11.9</v>
      </c>
      <c r="O346" s="0" t="n">
        <v>3060031</v>
      </c>
      <c r="P346" s="0" t="n">
        <v>1192585</v>
      </c>
      <c r="Q346" s="0" t="n">
        <v>1867446</v>
      </c>
      <c r="R346" s="0" t="n">
        <v>6.4</v>
      </c>
      <c r="S346" s="0" t="n">
        <v>16.5</v>
      </c>
      <c r="T346" s="0" t="n">
        <v>-859772</v>
      </c>
      <c r="U346" s="0" t="n">
        <v>-4.6</v>
      </c>
      <c r="V346" s="0" t="n">
        <v>23.8</v>
      </c>
      <c r="W346" s="0" t="n">
        <v>74522</v>
      </c>
      <c r="X346" s="0" t="n">
        <v>74522</v>
      </c>
      <c r="Y346" s="0" t="n">
        <v>508258</v>
      </c>
    </row>
    <row r="347" customFormat="false" ht="12.8" hidden="false" customHeight="false" outlineLevel="0" collapsed="false">
      <c r="A347" s="0" t="s">
        <v>37</v>
      </c>
      <c r="B347" s="0" t="n">
        <v>707287</v>
      </c>
      <c r="C347" s="0" t="n">
        <v>848446</v>
      </c>
      <c r="D347" s="0" t="n">
        <v>15717980</v>
      </c>
      <c r="E347" s="0" t="n">
        <v>16007995</v>
      </c>
      <c r="F347" s="0" t="n">
        <v>11782</v>
      </c>
      <c r="G347" s="0" t="n">
        <v>1.3</v>
      </c>
      <c r="H347" s="0" t="n">
        <v>68737</v>
      </c>
      <c r="I347" s="0" t="n">
        <v>7.8</v>
      </c>
      <c r="J347" s="0" t="n">
        <v>1593627</v>
      </c>
      <c r="K347" s="0" t="n">
        <v>78004</v>
      </c>
      <c r="L347" s="0" t="n">
        <v>1515623</v>
      </c>
      <c r="M347" s="0" t="n">
        <v>0.5</v>
      </c>
      <c r="N347" s="0" t="n">
        <v>10</v>
      </c>
      <c r="O347" s="0" t="n">
        <v>2173656</v>
      </c>
      <c r="P347" s="0" t="n">
        <v>737297</v>
      </c>
      <c r="Q347" s="0" t="n">
        <v>1436359</v>
      </c>
      <c r="R347" s="0" t="n">
        <v>4.6</v>
      </c>
      <c r="S347" s="0" t="n">
        <v>13.6</v>
      </c>
      <c r="T347" s="0" t="n">
        <v>-580029</v>
      </c>
      <c r="U347" s="0" t="n">
        <v>-3.6</v>
      </c>
      <c r="V347" s="0" t="n">
        <v>20</v>
      </c>
      <c r="W347" s="0" t="n">
        <v>41910</v>
      </c>
      <c r="X347" s="0" t="n">
        <v>41910</v>
      </c>
      <c r="Y347" s="0" t="n">
        <v>296834</v>
      </c>
    </row>
    <row r="348" customFormat="false" ht="12.8" hidden="false" customHeight="false" outlineLevel="0" collapsed="false">
      <c r="A348" s="0" t="s">
        <v>38</v>
      </c>
      <c r="B348" s="0" t="n">
        <v>441188</v>
      </c>
      <c r="C348" s="0" t="n">
        <v>524689</v>
      </c>
      <c r="D348" s="0" t="n">
        <v>10456438</v>
      </c>
      <c r="E348" s="0" t="n">
        <v>10640337</v>
      </c>
      <c r="F348" s="0" t="n">
        <v>5650</v>
      </c>
      <c r="G348" s="0" t="n">
        <v>1</v>
      </c>
      <c r="H348" s="0" t="n">
        <v>37209</v>
      </c>
      <c r="I348" s="0" t="n">
        <v>6.9</v>
      </c>
      <c r="J348" s="0" t="n">
        <v>981114</v>
      </c>
      <c r="K348" s="0" t="n">
        <v>38683</v>
      </c>
      <c r="L348" s="0" t="n">
        <v>942431</v>
      </c>
      <c r="M348" s="0" t="n">
        <v>0.4</v>
      </c>
      <c r="N348" s="0" t="n">
        <v>9.2</v>
      </c>
      <c r="O348" s="0" t="n">
        <v>1348913</v>
      </c>
      <c r="P348" s="0" t="n">
        <v>418454</v>
      </c>
      <c r="Q348" s="0" t="n">
        <v>930459</v>
      </c>
      <c r="R348" s="0" t="n">
        <v>3.9</v>
      </c>
      <c r="S348" s="0" t="n">
        <v>12.7</v>
      </c>
      <c r="T348" s="0" t="n">
        <v>-367799</v>
      </c>
      <c r="U348" s="0" t="n">
        <v>-3.5</v>
      </c>
      <c r="V348" s="0" t="n">
        <v>18.4</v>
      </c>
      <c r="W348" s="0" t="n">
        <v>22705</v>
      </c>
      <c r="X348" s="0" t="n">
        <v>22705</v>
      </c>
      <c r="Y348" s="0" t="n">
        <v>162459</v>
      </c>
    </row>
    <row r="349" customFormat="false" ht="12.8" hidden="false" customHeight="false" outlineLevel="0" collapsed="false">
      <c r="A349" s="0" t="s">
        <v>39</v>
      </c>
      <c r="B349" s="0" t="n">
        <v>153391</v>
      </c>
      <c r="C349" s="0" t="n">
        <v>186288</v>
      </c>
      <c r="D349" s="0" t="n">
        <v>4068288</v>
      </c>
      <c r="E349" s="0" t="n">
        <v>4141576</v>
      </c>
      <c r="F349" s="0" t="n">
        <v>1698</v>
      </c>
      <c r="G349" s="0" t="n">
        <v>0.9</v>
      </c>
      <c r="H349" s="0" t="n">
        <v>12499</v>
      </c>
      <c r="I349" s="0" t="n">
        <v>6.5</v>
      </c>
      <c r="J349" s="0" t="n">
        <v>351573</v>
      </c>
      <c r="K349" s="0" t="n">
        <v>10413</v>
      </c>
      <c r="L349" s="0" t="n">
        <v>341160</v>
      </c>
      <c r="M349" s="0" t="n">
        <v>0.3</v>
      </c>
      <c r="N349" s="0" t="n">
        <v>8.5</v>
      </c>
      <c r="O349" s="0" t="n">
        <v>498148</v>
      </c>
      <c r="P349" s="0" t="n">
        <v>144022</v>
      </c>
      <c r="Q349" s="0" t="n">
        <v>354126</v>
      </c>
      <c r="R349" s="0" t="n">
        <v>3.5</v>
      </c>
      <c r="S349" s="0" t="n">
        <v>12</v>
      </c>
      <c r="T349" s="0" t="n">
        <v>-146575</v>
      </c>
      <c r="U349" s="0" t="n">
        <v>-3.5</v>
      </c>
      <c r="V349" s="0" t="n">
        <v>17</v>
      </c>
      <c r="W349" s="0" t="n">
        <v>7422</v>
      </c>
      <c r="X349" s="0" t="n">
        <v>7422</v>
      </c>
      <c r="Y349" s="0" t="n">
        <v>51163</v>
      </c>
    </row>
    <row r="350" customFormat="false" ht="12.8" hidden="false" customHeight="false" outlineLevel="0" collapsed="false">
      <c r="A350" s="0" t="s">
        <v>40</v>
      </c>
    </row>
    <row r="351" customFormat="false" ht="12.8" hidden="false" customHeight="false" outlineLevel="0" collapsed="false">
      <c r="A351" s="0" t="s">
        <v>41</v>
      </c>
      <c r="B351" s="0" t="n">
        <v>649429</v>
      </c>
      <c r="C351" s="0" t="n">
        <v>802923</v>
      </c>
      <c r="D351" s="0" t="n">
        <v>28934378</v>
      </c>
      <c r="E351" s="0" t="n">
        <v>29351919</v>
      </c>
      <c r="F351" s="0" t="n">
        <v>5420</v>
      </c>
      <c r="G351" s="0" t="n">
        <v>0.7</v>
      </c>
      <c r="H351" s="0" t="n">
        <v>48895</v>
      </c>
      <c r="I351" s="0" t="n">
        <v>5.9</v>
      </c>
      <c r="J351" s="0" t="n">
        <v>2032694</v>
      </c>
      <c r="K351" s="0" t="n">
        <v>60620</v>
      </c>
      <c r="L351" s="0" t="n">
        <v>1972074</v>
      </c>
      <c r="M351" s="0" t="n">
        <v>0.2</v>
      </c>
      <c r="N351" s="0" t="n">
        <v>6.9</v>
      </c>
      <c r="O351" s="0" t="n">
        <v>2867776</v>
      </c>
      <c r="P351" s="0" t="n">
        <v>768860</v>
      </c>
      <c r="Q351" s="0" t="n">
        <v>2098916</v>
      </c>
      <c r="R351" s="0" t="n">
        <v>2.6</v>
      </c>
      <c r="S351" s="0" t="n">
        <v>9.8</v>
      </c>
      <c r="T351" s="0" t="n">
        <v>-835082</v>
      </c>
      <c r="U351" s="0" t="n">
        <v>-2.9</v>
      </c>
      <c r="V351" s="0" t="n">
        <v>13.8</v>
      </c>
      <c r="W351" s="0" t="n">
        <v>31005</v>
      </c>
      <c r="X351" s="0" t="n">
        <v>31005</v>
      </c>
      <c r="Y351" s="0" t="n">
        <v>248374</v>
      </c>
    </row>
    <row r="352" customFormat="false" ht="12.8" hidden="false" customHeight="false" outlineLevel="0" collapsed="false">
      <c r="A352" s="0" t="s">
        <v>42</v>
      </c>
      <c r="B352" s="0" t="n">
        <v>5079741</v>
      </c>
      <c r="C352" s="0" t="n">
        <v>6173747</v>
      </c>
      <c r="D352" s="0" t="n">
        <v>109063781</v>
      </c>
      <c r="E352" s="0" t="n">
        <v>107843372</v>
      </c>
      <c r="F352" s="0" t="n">
        <v>715449</v>
      </c>
      <c r="G352" s="0" t="n">
        <v>11.6</v>
      </c>
      <c r="H352" s="0" t="n">
        <v>643180</v>
      </c>
      <c r="I352" s="0" t="n">
        <v>10.5</v>
      </c>
      <c r="J352" s="0" t="n">
        <v>18106992</v>
      </c>
      <c r="K352" s="0" t="n">
        <v>6813282</v>
      </c>
      <c r="L352" s="0" t="n">
        <v>11293710</v>
      </c>
      <c r="M352" s="0" t="n">
        <v>6.3</v>
      </c>
      <c r="N352" s="0" t="n">
        <v>16.8</v>
      </c>
      <c r="O352" s="0" t="n">
        <v>15666177</v>
      </c>
      <c r="P352" s="0" t="n">
        <v>5899787</v>
      </c>
      <c r="Q352" s="0" t="n">
        <v>9766390</v>
      </c>
      <c r="R352" s="0" t="n">
        <v>5.5</v>
      </c>
      <c r="S352" s="0" t="n">
        <v>14.5</v>
      </c>
      <c r="T352" s="0" t="n">
        <v>2440815</v>
      </c>
      <c r="U352" s="0" t="n">
        <v>2.3</v>
      </c>
      <c r="V352" s="0" t="n">
        <v>29</v>
      </c>
      <c r="W352" s="0" t="n">
        <v>416085</v>
      </c>
      <c r="X352" s="0" t="n">
        <v>416085</v>
      </c>
      <c r="Y352" s="0" t="n">
        <v>2682872</v>
      </c>
    </row>
    <row r="353" customFormat="false" ht="12.8" hidden="false" customHeight="false" outlineLevel="0" collapsed="false">
      <c r="C353" s="0" t="s">
        <v>68</v>
      </c>
      <c r="AF353" s="1" t="str">
        <f aca="false">C353</f>
        <v>2000</v>
      </c>
    </row>
    <row r="354" customFormat="false" ht="12.8" hidden="false" customHeight="false" outlineLevel="0" collapsed="false">
      <c r="A354" s="0" t="s">
        <v>5</v>
      </c>
      <c r="B354" s="0" t="s">
        <v>6</v>
      </c>
      <c r="C354" s="0" t="s">
        <v>7</v>
      </c>
      <c r="D354" s="0" t="s">
        <v>8</v>
      </c>
      <c r="E354" s="0" t="s">
        <v>9</v>
      </c>
      <c r="F354" s="0" t="s">
        <v>10</v>
      </c>
      <c r="G354" s="0" t="s">
        <v>11</v>
      </c>
      <c r="H354" s="0" t="s">
        <v>12</v>
      </c>
      <c r="I354" s="0" t="s">
        <v>13</v>
      </c>
      <c r="J354" s="0" t="s">
        <v>14</v>
      </c>
      <c r="K354" s="0" t="s">
        <v>15</v>
      </c>
      <c r="L354" s="0" t="s">
        <v>16</v>
      </c>
      <c r="M354" s="0" t="s">
        <v>17</v>
      </c>
      <c r="N354" s="0" t="s">
        <v>18</v>
      </c>
      <c r="O354" s="0" t="s">
        <v>19</v>
      </c>
      <c r="P354" s="0" t="s">
        <v>20</v>
      </c>
      <c r="Q354" s="0" t="s">
        <v>21</v>
      </c>
      <c r="R354" s="0" t="s">
        <v>22</v>
      </c>
      <c r="S354" s="0" t="s">
        <v>23</v>
      </c>
      <c r="T354" s="0" t="s">
        <v>24</v>
      </c>
      <c r="U354" s="0" t="s">
        <v>25</v>
      </c>
      <c r="V354" s="0" t="s">
        <v>26</v>
      </c>
      <c r="W354" s="0" t="s">
        <v>27</v>
      </c>
      <c r="X354" s="0" t="s">
        <v>28</v>
      </c>
      <c r="Y354" s="0" t="s">
        <v>29</v>
      </c>
      <c r="AF354" s="1" t="s">
        <v>59</v>
      </c>
      <c r="AG354" s="1" t="s">
        <v>60</v>
      </c>
      <c r="AH354" s="1" t="s">
        <v>61</v>
      </c>
    </row>
    <row r="355" customFormat="false" ht="12.8" hidden="false" customHeight="false" outlineLevel="0" collapsed="false">
      <c r="A355" s="0" t="s">
        <v>30</v>
      </c>
      <c r="B355" s="0" t="n">
        <v>516920</v>
      </c>
      <c r="C355" s="0" t="n">
        <v>632118</v>
      </c>
      <c r="D355" s="0" t="n">
        <v>6469461</v>
      </c>
      <c r="E355" s="0" t="n">
        <v>3248345</v>
      </c>
      <c r="F355" s="0" t="n">
        <v>627697</v>
      </c>
      <c r="G355" s="0" t="n">
        <v>198.6</v>
      </c>
      <c r="H355" s="0" t="n">
        <v>0</v>
      </c>
      <c r="I355" s="0" t="n">
        <v>0</v>
      </c>
      <c r="J355" s="0" t="n">
        <v>6442233</v>
      </c>
      <c r="K355" s="0" t="n">
        <v>6442233</v>
      </c>
      <c r="L355" s="0" t="n">
        <v>0</v>
      </c>
      <c r="M355" s="0" t="n">
        <v>198.3</v>
      </c>
      <c r="N355" s="0" t="n">
        <v>198.3</v>
      </c>
      <c r="O355" s="0" t="n">
        <v>0</v>
      </c>
      <c r="P355" s="0" t="n">
        <v>0</v>
      </c>
      <c r="Q355" s="0" t="n">
        <v>0</v>
      </c>
      <c r="R355" s="0" t="n">
        <v>0</v>
      </c>
      <c r="S355" s="0" t="n">
        <v>0</v>
      </c>
      <c r="T355" s="0" t="n">
        <v>6442233</v>
      </c>
      <c r="U355" s="0" t="n">
        <v>198.3</v>
      </c>
      <c r="V355" s="0" t="n">
        <v>0</v>
      </c>
      <c r="AF355" s="1" t="n">
        <f aca="false">SUM(P360:P366)/SUM(D360:D366)</f>
        <v>0.0458416637812601</v>
      </c>
      <c r="AG355" s="1" t="n">
        <f aca="false">D360/SUM(D360:D366)</f>
        <v>0.0529165144467908</v>
      </c>
      <c r="AH355" s="1" t="n">
        <f aca="false">(AG355-AF340)*100/3</f>
        <v>0.298160452398387</v>
      </c>
    </row>
    <row r="356" customFormat="false" ht="12.8" hidden="false" customHeight="false" outlineLevel="0" collapsed="false">
      <c r="A356" s="0" t="s">
        <v>31</v>
      </c>
      <c r="B356" s="0" t="n">
        <v>412979</v>
      </c>
      <c r="C356" s="0" t="n">
        <v>512002</v>
      </c>
      <c r="D356" s="0" t="n">
        <v>6474850</v>
      </c>
      <c r="E356" s="0" t="n">
        <v>6428566</v>
      </c>
      <c r="F356" s="0" t="n">
        <v>402</v>
      </c>
      <c r="G356" s="0" t="n">
        <v>0.1</v>
      </c>
      <c r="H356" s="0" t="n">
        <v>123014</v>
      </c>
      <c r="I356" s="0" t="n">
        <v>21.4</v>
      </c>
      <c r="J356" s="0" t="n">
        <v>1610626</v>
      </c>
      <c r="K356" s="0" t="n">
        <v>59318</v>
      </c>
      <c r="L356" s="0" t="n">
        <v>1551308</v>
      </c>
      <c r="M356" s="0" t="n">
        <v>0.9</v>
      </c>
      <c r="N356" s="0" t="n">
        <v>25.1</v>
      </c>
      <c r="O356" s="0" t="n">
        <v>1518060</v>
      </c>
      <c r="P356" s="0" t="n">
        <v>675676</v>
      </c>
      <c r="Q356" s="0" t="n">
        <v>842384</v>
      </c>
      <c r="R356" s="0" t="n">
        <v>10.5</v>
      </c>
      <c r="S356" s="0" t="n">
        <v>23.6</v>
      </c>
      <c r="T356" s="0" t="n">
        <v>92566</v>
      </c>
      <c r="U356" s="0" t="n">
        <v>1.5</v>
      </c>
      <c r="V356" s="0" t="n">
        <v>47.2</v>
      </c>
      <c r="W356" s="0" t="n">
        <v>81954</v>
      </c>
      <c r="X356" s="0" t="n">
        <v>81967</v>
      </c>
      <c r="Y356" s="0" t="n">
        <v>396362</v>
      </c>
    </row>
    <row r="357" customFormat="false" ht="12.8" hidden="false" customHeight="false" outlineLevel="0" collapsed="false">
      <c r="A357" s="0" t="s">
        <v>32</v>
      </c>
      <c r="B357" s="0" t="n">
        <v>362128</v>
      </c>
      <c r="C357" s="0" t="n">
        <v>440984</v>
      </c>
      <c r="D357" s="0" t="n">
        <v>5864167</v>
      </c>
      <c r="E357" s="0" t="n">
        <v>5959125</v>
      </c>
      <c r="F357" s="0" t="n">
        <v>9915</v>
      </c>
      <c r="G357" s="0" t="n">
        <v>2.1</v>
      </c>
      <c r="H357" s="0" t="n">
        <v>83260</v>
      </c>
      <c r="I357" s="0" t="n">
        <v>17.4</v>
      </c>
      <c r="J357" s="0" t="n">
        <v>1109789</v>
      </c>
      <c r="K357" s="0" t="n">
        <v>68470</v>
      </c>
      <c r="L357" s="0" t="n">
        <v>1041319</v>
      </c>
      <c r="M357" s="0" t="n">
        <v>1.1</v>
      </c>
      <c r="N357" s="0" t="n">
        <v>18.6</v>
      </c>
      <c r="O357" s="0" t="n">
        <v>1299705</v>
      </c>
      <c r="P357" s="0" t="n">
        <v>607032</v>
      </c>
      <c r="Q357" s="0" t="n">
        <v>692673</v>
      </c>
      <c r="R357" s="0" t="n">
        <v>10.2</v>
      </c>
      <c r="S357" s="0" t="n">
        <v>21.8</v>
      </c>
      <c r="T357" s="0" t="n">
        <v>-189916</v>
      </c>
      <c r="U357" s="0" t="n">
        <v>-3.2</v>
      </c>
      <c r="V357" s="0" t="n">
        <v>37.2</v>
      </c>
      <c r="W357" s="0" t="n">
        <v>52789</v>
      </c>
      <c r="X357" s="0" t="n">
        <v>52789</v>
      </c>
      <c r="Y357" s="0" t="n">
        <v>326446</v>
      </c>
    </row>
    <row r="358" customFormat="false" ht="12.8" hidden="false" customHeight="false" outlineLevel="0" collapsed="false">
      <c r="A358" s="0" t="s">
        <v>33</v>
      </c>
      <c r="B358" s="0" t="n">
        <v>331205</v>
      </c>
      <c r="C358" s="0" t="n">
        <v>415945</v>
      </c>
      <c r="D358" s="0" t="n">
        <v>5655607</v>
      </c>
      <c r="E358" s="0" t="n">
        <v>5759393</v>
      </c>
      <c r="F358" s="0" t="n">
        <v>9498</v>
      </c>
      <c r="G358" s="0" t="n">
        <v>2.1</v>
      </c>
      <c r="H358" s="0" t="n">
        <v>65497</v>
      </c>
      <c r="I358" s="0" t="n">
        <v>14.8</v>
      </c>
      <c r="J358" s="0" t="n">
        <v>971522</v>
      </c>
      <c r="K358" s="0" t="n">
        <v>66868</v>
      </c>
      <c r="L358" s="0" t="n">
        <v>904654</v>
      </c>
      <c r="M358" s="0" t="n">
        <v>1.2</v>
      </c>
      <c r="N358" s="0" t="n">
        <v>16.9</v>
      </c>
      <c r="O358" s="0" t="n">
        <v>1179094</v>
      </c>
      <c r="P358" s="0" t="n">
        <v>549748</v>
      </c>
      <c r="Q358" s="0" t="n">
        <v>629346</v>
      </c>
      <c r="R358" s="0" t="n">
        <v>9.5</v>
      </c>
      <c r="S358" s="0" t="n">
        <v>20.5</v>
      </c>
      <c r="T358" s="0" t="n">
        <v>-207572</v>
      </c>
      <c r="U358" s="0" t="n">
        <v>-3.6</v>
      </c>
      <c r="V358" s="0" t="n">
        <v>33.8</v>
      </c>
      <c r="W358" s="0" t="n">
        <v>39709</v>
      </c>
      <c r="X358" s="0" t="n">
        <v>39709</v>
      </c>
      <c r="Y358" s="0" t="n">
        <v>255568</v>
      </c>
    </row>
    <row r="359" customFormat="false" ht="12.8" hidden="false" customHeight="false" outlineLevel="0" collapsed="false">
      <c r="A359" s="0" t="s">
        <v>34</v>
      </c>
      <c r="B359" s="0" t="n">
        <v>285398</v>
      </c>
      <c r="C359" s="0" t="n">
        <v>339308</v>
      </c>
      <c r="D359" s="0" t="n">
        <v>4700068</v>
      </c>
      <c r="E359" s="0" t="n">
        <v>4795961</v>
      </c>
      <c r="F359" s="0" t="n">
        <v>7391</v>
      </c>
      <c r="G359" s="0" t="n">
        <v>2.1</v>
      </c>
      <c r="H359" s="0" t="n">
        <v>48746</v>
      </c>
      <c r="I359" s="0" t="n">
        <v>13.5</v>
      </c>
      <c r="J359" s="0" t="n">
        <v>718893</v>
      </c>
      <c r="K359" s="0" t="n">
        <v>43984</v>
      </c>
      <c r="L359" s="0" t="n">
        <v>674909</v>
      </c>
      <c r="M359" s="0" t="n">
        <v>0.9</v>
      </c>
      <c r="N359" s="0" t="n">
        <v>15</v>
      </c>
      <c r="O359" s="0" t="n">
        <v>910680</v>
      </c>
      <c r="P359" s="0" t="n">
        <v>408499</v>
      </c>
      <c r="Q359" s="0" t="n">
        <v>502181</v>
      </c>
      <c r="R359" s="0" t="n">
        <v>8.5</v>
      </c>
      <c r="S359" s="0" t="n">
        <v>19</v>
      </c>
      <c r="T359" s="0" t="n">
        <v>-191787</v>
      </c>
      <c r="U359" s="0" t="n">
        <v>-4</v>
      </c>
      <c r="V359" s="0" t="n">
        <v>30</v>
      </c>
      <c r="W359" s="0" t="n">
        <v>30137</v>
      </c>
      <c r="X359" s="0" t="n">
        <v>30137</v>
      </c>
      <c r="Y359" s="0" t="n">
        <v>182959</v>
      </c>
    </row>
    <row r="360" customFormat="false" ht="12.8" hidden="false" customHeight="false" outlineLevel="0" collapsed="false">
      <c r="A360" s="0" t="s">
        <v>35</v>
      </c>
      <c r="B360" s="0" t="n">
        <v>258629</v>
      </c>
      <c r="C360" s="0" t="n">
        <v>306408</v>
      </c>
      <c r="D360" s="0" t="n">
        <v>4415507</v>
      </c>
      <c r="E360" s="0" t="n">
        <v>4491946</v>
      </c>
      <c r="F360" s="0" t="n">
        <v>6296</v>
      </c>
      <c r="G360" s="0" t="n">
        <v>1.9</v>
      </c>
      <c r="H360" s="0" t="n">
        <v>40762</v>
      </c>
      <c r="I360" s="0" t="n">
        <v>12.6</v>
      </c>
      <c r="J360" s="0" t="n">
        <v>670589</v>
      </c>
      <c r="K360" s="0" t="n">
        <v>35824</v>
      </c>
      <c r="L360" s="0" t="n">
        <v>634765</v>
      </c>
      <c r="M360" s="0" t="n">
        <v>0.8</v>
      </c>
      <c r="N360" s="0" t="n">
        <v>14.9</v>
      </c>
      <c r="O360" s="0" t="n">
        <v>823467</v>
      </c>
      <c r="P360" s="0" t="n">
        <v>358133</v>
      </c>
      <c r="Q360" s="0" t="n">
        <v>465334</v>
      </c>
      <c r="R360" s="0" t="n">
        <v>8</v>
      </c>
      <c r="S360" s="0" t="n">
        <v>18.3</v>
      </c>
      <c r="T360" s="0" t="n">
        <v>-152878</v>
      </c>
      <c r="U360" s="0" t="n">
        <v>-3.4</v>
      </c>
      <c r="V360" s="0" t="n">
        <v>29.8</v>
      </c>
      <c r="W360" s="0" t="n">
        <v>24834</v>
      </c>
      <c r="X360" s="0" t="n">
        <v>24834</v>
      </c>
      <c r="Y360" s="0" t="n">
        <v>156807</v>
      </c>
    </row>
    <row r="361" customFormat="false" ht="12.8" hidden="false" customHeight="false" outlineLevel="0" collapsed="false">
      <c r="A361" s="0" t="s">
        <v>36</v>
      </c>
      <c r="B361" s="0" t="n">
        <v>937171</v>
      </c>
      <c r="C361" s="0" t="n">
        <v>1158059</v>
      </c>
      <c r="D361" s="0" t="n">
        <v>17942755</v>
      </c>
      <c r="E361" s="0" t="n">
        <v>18275506</v>
      </c>
      <c r="F361" s="0" t="n">
        <v>20354</v>
      </c>
      <c r="G361" s="0" t="n">
        <v>1.7</v>
      </c>
      <c r="H361" s="0" t="n">
        <v>124374</v>
      </c>
      <c r="I361" s="0" t="n">
        <v>10.3</v>
      </c>
      <c r="J361" s="0" t="n">
        <v>2330236</v>
      </c>
      <c r="K361" s="0" t="n">
        <v>128760</v>
      </c>
      <c r="L361" s="0" t="n">
        <v>2201476</v>
      </c>
      <c r="M361" s="0" t="n">
        <v>0.7</v>
      </c>
      <c r="N361" s="0" t="n">
        <v>12.8</v>
      </c>
      <c r="O361" s="0" t="n">
        <v>2995738</v>
      </c>
      <c r="P361" s="0" t="n">
        <v>1209617</v>
      </c>
      <c r="Q361" s="0" t="n">
        <v>1786121</v>
      </c>
      <c r="R361" s="0" t="n">
        <v>6.6</v>
      </c>
      <c r="S361" s="0" t="n">
        <v>16.4</v>
      </c>
      <c r="T361" s="0" t="n">
        <v>-665502</v>
      </c>
      <c r="U361" s="0" t="n">
        <v>-3.6</v>
      </c>
      <c r="V361" s="0" t="n">
        <v>25.6</v>
      </c>
      <c r="W361" s="0" t="n">
        <v>73280</v>
      </c>
      <c r="X361" s="0" t="n">
        <v>73280</v>
      </c>
      <c r="Y361" s="0" t="n">
        <v>511646</v>
      </c>
    </row>
    <row r="362" customFormat="false" ht="12.8" hidden="false" customHeight="false" outlineLevel="0" collapsed="false">
      <c r="A362" s="0" t="s">
        <v>37</v>
      </c>
      <c r="B362" s="0" t="n">
        <v>686903</v>
      </c>
      <c r="C362" s="0" t="n">
        <v>836487</v>
      </c>
      <c r="D362" s="0" t="n">
        <v>16035544</v>
      </c>
      <c r="E362" s="0" t="n">
        <v>16299306</v>
      </c>
      <c r="F362" s="0" t="n">
        <v>11450</v>
      </c>
      <c r="G362" s="0" t="n">
        <v>1.3</v>
      </c>
      <c r="H362" s="0" t="n">
        <v>71704</v>
      </c>
      <c r="I362" s="0" t="n">
        <v>8.3</v>
      </c>
      <c r="J362" s="0" t="n">
        <v>1678526</v>
      </c>
      <c r="K362" s="0" t="n">
        <v>78893</v>
      </c>
      <c r="L362" s="0" t="n">
        <v>1599633</v>
      </c>
      <c r="M362" s="0" t="n">
        <v>0.5</v>
      </c>
      <c r="N362" s="0" t="n">
        <v>10.3</v>
      </c>
      <c r="O362" s="0" t="n">
        <v>2206051</v>
      </c>
      <c r="P362" s="0" t="n">
        <v>797829</v>
      </c>
      <c r="Q362" s="0" t="n">
        <v>1408222</v>
      </c>
      <c r="R362" s="0" t="n">
        <v>4.9</v>
      </c>
      <c r="S362" s="0" t="n">
        <v>13.5</v>
      </c>
      <c r="T362" s="0" t="n">
        <v>-527525</v>
      </c>
      <c r="U362" s="0" t="n">
        <v>-3.2</v>
      </c>
      <c r="V362" s="0" t="n">
        <v>20.6</v>
      </c>
      <c r="W362" s="0" t="n">
        <v>41063</v>
      </c>
      <c r="X362" s="0" t="n">
        <v>41063</v>
      </c>
      <c r="Y362" s="0" t="n">
        <v>284949</v>
      </c>
    </row>
    <row r="363" customFormat="false" ht="12.8" hidden="false" customHeight="false" outlineLevel="0" collapsed="false">
      <c r="A363" s="0" t="s">
        <v>38</v>
      </c>
      <c r="B363" s="0" t="n">
        <v>469538</v>
      </c>
      <c r="C363" s="0" t="n">
        <v>552487</v>
      </c>
      <c r="D363" s="0" t="n">
        <v>10963542</v>
      </c>
      <c r="E363" s="0" t="n">
        <v>11114705</v>
      </c>
      <c r="F363" s="0" t="n">
        <v>5877</v>
      </c>
      <c r="G363" s="0" t="n">
        <v>1</v>
      </c>
      <c r="H363" s="0" t="n">
        <v>40101</v>
      </c>
      <c r="I363" s="0" t="n">
        <v>7</v>
      </c>
      <c r="J363" s="0" t="n">
        <v>1077597</v>
      </c>
      <c r="K363" s="0" t="n">
        <v>46866</v>
      </c>
      <c r="L363" s="0" t="n">
        <v>1030731</v>
      </c>
      <c r="M363" s="0" t="n">
        <v>0.4</v>
      </c>
      <c r="N363" s="0" t="n">
        <v>9.7</v>
      </c>
      <c r="O363" s="0" t="n">
        <v>1379924</v>
      </c>
      <c r="P363" s="0" t="n">
        <v>473244</v>
      </c>
      <c r="Q363" s="0" t="n">
        <v>906680</v>
      </c>
      <c r="R363" s="0" t="n">
        <v>4.3</v>
      </c>
      <c r="S363" s="0" t="n">
        <v>12.4</v>
      </c>
      <c r="T363" s="0" t="n">
        <v>-302327</v>
      </c>
      <c r="U363" s="0" t="n">
        <v>-2.7</v>
      </c>
      <c r="V363" s="0" t="n">
        <v>19.4</v>
      </c>
      <c r="W363" s="0" t="n">
        <v>23261</v>
      </c>
      <c r="X363" s="0" t="n">
        <v>23261</v>
      </c>
      <c r="Y363" s="0" t="n">
        <v>174933</v>
      </c>
    </row>
    <row r="364" customFormat="false" ht="12.8" hidden="false" customHeight="false" outlineLevel="0" collapsed="false">
      <c r="A364" s="0" t="s">
        <v>39</v>
      </c>
      <c r="B364" s="0" t="n">
        <v>218811</v>
      </c>
      <c r="C364" s="0" t="n">
        <v>264037</v>
      </c>
      <c r="D364" s="0" t="n">
        <v>5760367</v>
      </c>
      <c r="E364" s="0" t="n">
        <v>5829470</v>
      </c>
      <c r="F364" s="0" t="n">
        <v>2449</v>
      </c>
      <c r="G364" s="0" t="n">
        <v>0.9</v>
      </c>
      <c r="H364" s="0" t="n">
        <v>18057</v>
      </c>
      <c r="I364" s="0" t="n">
        <v>6.6</v>
      </c>
      <c r="J364" s="0" t="n">
        <v>526054</v>
      </c>
      <c r="K364" s="0" t="n">
        <v>23384</v>
      </c>
      <c r="L364" s="0" t="n">
        <v>502670</v>
      </c>
      <c r="M364" s="0" t="n">
        <v>0.4</v>
      </c>
      <c r="N364" s="0" t="n">
        <v>9</v>
      </c>
      <c r="O364" s="0" t="n">
        <v>664261</v>
      </c>
      <c r="P364" s="0" t="n">
        <v>206620</v>
      </c>
      <c r="Q364" s="0" t="n">
        <v>457641</v>
      </c>
      <c r="R364" s="0" t="n">
        <v>3.5</v>
      </c>
      <c r="S364" s="0" t="n">
        <v>11.4</v>
      </c>
      <c r="T364" s="0" t="n">
        <v>-138207</v>
      </c>
      <c r="U364" s="0" t="n">
        <v>-2.4</v>
      </c>
      <c r="V364" s="0" t="n">
        <v>18</v>
      </c>
      <c r="W364" s="0" t="n">
        <v>10574</v>
      </c>
      <c r="X364" s="0" t="n">
        <v>10574</v>
      </c>
      <c r="Y364" s="0" t="n">
        <v>71453</v>
      </c>
    </row>
    <row r="365" customFormat="false" ht="12.8" hidden="false" customHeight="false" outlineLevel="0" collapsed="false">
      <c r="A365" s="0" t="s">
        <v>40</v>
      </c>
    </row>
    <row r="366" customFormat="false" ht="12.8" hidden="false" customHeight="false" outlineLevel="0" collapsed="false">
      <c r="A366" s="0" t="s">
        <v>41</v>
      </c>
      <c r="B366" s="0" t="n">
        <v>615391</v>
      </c>
      <c r="C366" s="0" t="n">
        <v>760949</v>
      </c>
      <c r="D366" s="0" t="n">
        <v>28325177</v>
      </c>
      <c r="E366" s="0" t="n">
        <v>28625212</v>
      </c>
      <c r="F366" s="0" t="n">
        <v>4967</v>
      </c>
      <c r="G366" s="0" t="n">
        <v>0.6</v>
      </c>
      <c r="H366" s="0" t="n">
        <v>47158</v>
      </c>
      <c r="I366" s="0" t="n">
        <v>6</v>
      </c>
      <c r="J366" s="0" t="n">
        <v>2143217</v>
      </c>
      <c r="K366" s="0" t="n">
        <v>65885</v>
      </c>
      <c r="L366" s="0" t="n">
        <v>2077332</v>
      </c>
      <c r="M366" s="0" t="n">
        <v>0.2</v>
      </c>
      <c r="N366" s="0" t="n">
        <v>7.5</v>
      </c>
      <c r="O366" s="0" t="n">
        <v>2743287</v>
      </c>
      <c r="P366" s="0" t="n">
        <v>779718</v>
      </c>
      <c r="Q366" s="0" t="n">
        <v>1963569</v>
      </c>
      <c r="R366" s="0" t="n">
        <v>2.7</v>
      </c>
      <c r="S366" s="0" t="n">
        <v>9.6</v>
      </c>
      <c r="T366" s="0" t="n">
        <v>-600070</v>
      </c>
      <c r="U366" s="0" t="n">
        <v>-2.1</v>
      </c>
      <c r="V366" s="0" t="n">
        <v>15</v>
      </c>
      <c r="W366" s="0" t="n">
        <v>28533</v>
      </c>
      <c r="X366" s="0" t="n">
        <v>28533</v>
      </c>
      <c r="Y366" s="0" t="n">
        <v>232114</v>
      </c>
    </row>
    <row r="367" customFormat="false" ht="12.8" hidden="false" customHeight="false" outlineLevel="0" collapsed="false">
      <c r="A367" s="0" t="s">
        <v>42</v>
      </c>
      <c r="B367" s="0" t="n">
        <v>5095073</v>
      </c>
      <c r="C367" s="0" t="n">
        <v>6218784</v>
      </c>
      <c r="D367" s="0" t="n">
        <v>112607045</v>
      </c>
      <c r="E367" s="0" t="n">
        <v>110827535</v>
      </c>
      <c r="F367" s="0" t="n">
        <v>706296</v>
      </c>
      <c r="G367" s="0" t="n">
        <v>11.4</v>
      </c>
      <c r="H367" s="0" t="n">
        <v>662673</v>
      </c>
      <c r="I367" s="0" t="n">
        <v>10.7</v>
      </c>
      <c r="J367" s="0" t="n">
        <v>19279282</v>
      </c>
      <c r="K367" s="0" t="n">
        <v>7060485</v>
      </c>
      <c r="L367" s="0" t="n">
        <v>12218797</v>
      </c>
      <c r="M367" s="0" t="n">
        <v>6.4</v>
      </c>
      <c r="N367" s="0" t="n">
        <v>17.4</v>
      </c>
      <c r="O367" s="0" t="n">
        <v>15720267</v>
      </c>
      <c r="P367" s="0" t="n">
        <v>6066116</v>
      </c>
      <c r="Q367" s="0" t="n">
        <v>9654151</v>
      </c>
      <c r="R367" s="0" t="n">
        <v>5.5</v>
      </c>
      <c r="S367" s="0" t="n">
        <v>14.2</v>
      </c>
      <c r="T367" s="0" t="n">
        <v>3559015</v>
      </c>
      <c r="U367" s="0" t="n">
        <v>3.2</v>
      </c>
      <c r="V367" s="0" t="n">
        <v>28.4</v>
      </c>
      <c r="W367" s="0" t="n">
        <v>406134</v>
      </c>
      <c r="X367" s="0" t="n">
        <v>406147</v>
      </c>
      <c r="Y367" s="0" t="n">
        <v>2593237</v>
      </c>
    </row>
    <row r="368" customFormat="false" ht="12.8" hidden="false" customHeight="false" outlineLevel="0" collapsed="false">
      <c r="C368" s="0" t="s">
        <v>69</v>
      </c>
      <c r="AF368" s="1" t="str">
        <f aca="false">C368</f>
        <v>2001</v>
      </c>
    </row>
    <row r="369" customFormat="false" ht="12.8" hidden="false" customHeight="false" outlineLevel="0" collapsed="false">
      <c r="A369" s="0" t="s">
        <v>5</v>
      </c>
      <c r="B369" s="0" t="s">
        <v>6</v>
      </c>
      <c r="C369" s="0" t="s">
        <v>7</v>
      </c>
      <c r="D369" s="0" t="s">
        <v>8</v>
      </c>
      <c r="E369" s="0" t="s">
        <v>9</v>
      </c>
      <c r="F369" s="0" t="s">
        <v>10</v>
      </c>
      <c r="G369" s="0" t="s">
        <v>11</v>
      </c>
      <c r="H369" s="0" t="s">
        <v>12</v>
      </c>
      <c r="I369" s="0" t="s">
        <v>13</v>
      </c>
      <c r="J369" s="0" t="s">
        <v>14</v>
      </c>
      <c r="K369" s="0" t="s">
        <v>15</v>
      </c>
      <c r="L369" s="0" t="s">
        <v>16</v>
      </c>
      <c r="M369" s="0" t="s">
        <v>17</v>
      </c>
      <c r="N369" s="0" t="s">
        <v>18</v>
      </c>
      <c r="O369" s="0" t="s">
        <v>19</v>
      </c>
      <c r="P369" s="0" t="s">
        <v>20</v>
      </c>
      <c r="Q369" s="0" t="s">
        <v>21</v>
      </c>
      <c r="R369" s="0" t="s">
        <v>22</v>
      </c>
      <c r="S369" s="0" t="s">
        <v>23</v>
      </c>
      <c r="T369" s="0" t="s">
        <v>24</v>
      </c>
      <c r="U369" s="0" t="s">
        <v>25</v>
      </c>
      <c r="V369" s="0" t="s">
        <v>26</v>
      </c>
      <c r="W369" s="0" t="s">
        <v>27</v>
      </c>
      <c r="X369" s="0" t="s">
        <v>28</v>
      </c>
      <c r="Y369" s="0" t="s">
        <v>29</v>
      </c>
      <c r="AF369" s="1" t="s">
        <v>59</v>
      </c>
      <c r="AG369" s="1" t="s">
        <v>60</v>
      </c>
      <c r="AH369" s="1" t="s">
        <v>61</v>
      </c>
    </row>
    <row r="370" customFormat="false" ht="12.8" hidden="false" customHeight="false" outlineLevel="0" collapsed="false">
      <c r="A370" s="0" t="s">
        <v>30</v>
      </c>
      <c r="B370" s="0" t="n">
        <v>522126</v>
      </c>
      <c r="C370" s="0" t="n">
        <v>639561</v>
      </c>
      <c r="D370" s="0" t="n">
        <v>6375700</v>
      </c>
      <c r="E370" s="0" t="n">
        <v>3219707</v>
      </c>
      <c r="F370" s="0" t="n">
        <v>634984</v>
      </c>
      <c r="G370" s="0" t="n">
        <v>198.6</v>
      </c>
      <c r="H370" s="0" t="n">
        <v>0</v>
      </c>
      <c r="I370" s="0" t="n">
        <v>0</v>
      </c>
      <c r="J370" s="0" t="n">
        <v>6311986</v>
      </c>
      <c r="K370" s="0" t="n">
        <v>6311986</v>
      </c>
      <c r="L370" s="0" t="n">
        <v>0</v>
      </c>
      <c r="M370" s="0" t="n">
        <v>196</v>
      </c>
      <c r="N370" s="0" t="n">
        <v>196</v>
      </c>
      <c r="O370" s="0" t="n">
        <v>0</v>
      </c>
      <c r="P370" s="0" t="n">
        <v>0</v>
      </c>
      <c r="Q370" s="0" t="n">
        <v>0</v>
      </c>
      <c r="R370" s="0" t="n">
        <v>0</v>
      </c>
      <c r="S370" s="0" t="n">
        <v>0</v>
      </c>
      <c r="T370" s="0" t="n">
        <v>6311986</v>
      </c>
      <c r="U370" s="0" t="n">
        <v>196</v>
      </c>
      <c r="V370" s="0" t="n">
        <v>0</v>
      </c>
      <c r="AF370" s="1" t="n">
        <f aca="false">SUM(P375:P381)/SUM(D375:D381)</f>
        <v>0.0445471470812156</v>
      </c>
      <c r="AG370" s="1" t="n">
        <f aca="false">D375/SUM(D375:D381)</f>
        <v>0.0527022924928238</v>
      </c>
      <c r="AH370" s="1" t="n">
        <f aca="false">(AG370-AF355)*100/3</f>
        <v>0.22868762371879</v>
      </c>
    </row>
    <row r="371" customFormat="false" ht="12.8" hidden="false" customHeight="false" outlineLevel="0" collapsed="false">
      <c r="A371" s="0" t="s">
        <v>31</v>
      </c>
      <c r="B371" s="0" t="n">
        <v>411071</v>
      </c>
      <c r="C371" s="0" t="n">
        <v>512710</v>
      </c>
      <c r="D371" s="0" t="n">
        <v>6385469</v>
      </c>
      <c r="E371" s="0" t="n">
        <v>6424606</v>
      </c>
      <c r="F371" s="0" t="n">
        <v>448</v>
      </c>
      <c r="G371" s="0" t="n">
        <v>0.1</v>
      </c>
      <c r="H371" s="0" t="n">
        <v>124995</v>
      </c>
      <c r="I371" s="0" t="n">
        <v>21.7</v>
      </c>
      <c r="J371" s="0" t="n">
        <v>1585064</v>
      </c>
      <c r="K371" s="0" t="n">
        <v>54055</v>
      </c>
      <c r="L371" s="0" t="n">
        <v>1531009</v>
      </c>
      <c r="M371" s="0" t="n">
        <v>0.8</v>
      </c>
      <c r="N371" s="0" t="n">
        <v>24.7</v>
      </c>
      <c r="O371" s="0" t="n">
        <v>1663339</v>
      </c>
      <c r="P371" s="0" t="n">
        <v>686817</v>
      </c>
      <c r="Q371" s="0" t="n">
        <v>976522</v>
      </c>
      <c r="R371" s="0" t="n">
        <v>10.7</v>
      </c>
      <c r="S371" s="0" t="n">
        <v>25.9</v>
      </c>
      <c r="T371" s="0" t="n">
        <v>-78275</v>
      </c>
      <c r="U371" s="0" t="n">
        <v>-1.2</v>
      </c>
      <c r="V371" s="0" t="n">
        <v>49.4</v>
      </c>
      <c r="W371" s="0" t="n">
        <v>78086</v>
      </c>
      <c r="X371" s="0" t="n">
        <v>78193</v>
      </c>
      <c r="Y371" s="0" t="n">
        <v>383773</v>
      </c>
    </row>
    <row r="372" customFormat="false" ht="12.8" hidden="false" customHeight="false" outlineLevel="0" collapsed="false">
      <c r="A372" s="0" t="s">
        <v>32</v>
      </c>
      <c r="B372" s="0" t="n">
        <v>356707</v>
      </c>
      <c r="C372" s="0" t="n">
        <v>444186</v>
      </c>
      <c r="D372" s="0" t="n">
        <v>6042833</v>
      </c>
      <c r="E372" s="0" t="n">
        <v>6269319</v>
      </c>
      <c r="F372" s="0" t="n">
        <v>10134</v>
      </c>
      <c r="G372" s="0" t="n">
        <v>2.1</v>
      </c>
      <c r="H372" s="0" t="n">
        <v>83966</v>
      </c>
      <c r="I372" s="0" t="n">
        <v>17.5</v>
      </c>
      <c r="J372" s="0" t="n">
        <v>1093821</v>
      </c>
      <c r="K372" s="0" t="n">
        <v>70894</v>
      </c>
      <c r="L372" s="0" t="n">
        <v>1022927</v>
      </c>
      <c r="M372" s="0" t="n">
        <v>1.1</v>
      </c>
      <c r="N372" s="0" t="n">
        <v>17.4</v>
      </c>
      <c r="O372" s="0" t="n">
        <v>1546794</v>
      </c>
      <c r="P372" s="0" t="n">
        <v>673017</v>
      </c>
      <c r="Q372" s="0" t="n">
        <v>873777</v>
      </c>
      <c r="R372" s="0" t="n">
        <v>10.7</v>
      </c>
      <c r="S372" s="0" t="n">
        <v>24.7</v>
      </c>
      <c r="T372" s="0" t="n">
        <v>-452973</v>
      </c>
      <c r="U372" s="0" t="n">
        <v>-7.3</v>
      </c>
      <c r="V372" s="0" t="n">
        <v>34.8</v>
      </c>
      <c r="W372" s="0" t="n">
        <v>51335</v>
      </c>
      <c r="X372" s="0" t="n">
        <v>51339</v>
      </c>
      <c r="Y372" s="0" t="n">
        <v>347921</v>
      </c>
    </row>
    <row r="373" customFormat="false" ht="12.8" hidden="false" customHeight="false" outlineLevel="0" collapsed="false">
      <c r="A373" s="0" t="s">
        <v>33</v>
      </c>
      <c r="B373" s="0" t="n">
        <v>319533</v>
      </c>
      <c r="C373" s="0" t="n">
        <v>390272</v>
      </c>
      <c r="D373" s="0" t="n">
        <v>5440479</v>
      </c>
      <c r="E373" s="0" t="n">
        <v>5663460</v>
      </c>
      <c r="F373" s="0" t="n">
        <v>9530</v>
      </c>
      <c r="G373" s="0" t="n">
        <v>2.3</v>
      </c>
      <c r="H373" s="0" t="n">
        <v>64286</v>
      </c>
      <c r="I373" s="0" t="n">
        <v>15.4</v>
      </c>
      <c r="J373" s="0" t="n">
        <v>809101</v>
      </c>
      <c r="K373" s="0" t="n">
        <v>61827</v>
      </c>
      <c r="L373" s="0" t="n">
        <v>747274</v>
      </c>
      <c r="M373" s="0" t="n">
        <v>1.1</v>
      </c>
      <c r="N373" s="0" t="n">
        <v>14.3</v>
      </c>
      <c r="O373" s="0" t="n">
        <v>1255063</v>
      </c>
      <c r="P373" s="0" t="n">
        <v>520901</v>
      </c>
      <c r="Q373" s="0" t="n">
        <v>734162</v>
      </c>
      <c r="R373" s="0" t="n">
        <v>9.2</v>
      </c>
      <c r="S373" s="0" t="n">
        <v>22.2</v>
      </c>
      <c r="T373" s="0" t="n">
        <v>-445962</v>
      </c>
      <c r="U373" s="0" t="n">
        <v>-7.9</v>
      </c>
      <c r="V373" s="0" t="n">
        <v>28.6</v>
      </c>
      <c r="W373" s="0" t="n">
        <v>39449</v>
      </c>
      <c r="X373" s="0" t="n">
        <v>39458</v>
      </c>
      <c r="Y373" s="0" t="n">
        <v>266130</v>
      </c>
    </row>
    <row r="374" customFormat="false" ht="12.8" hidden="false" customHeight="false" outlineLevel="0" collapsed="false">
      <c r="A374" s="0" t="s">
        <v>34</v>
      </c>
      <c r="B374" s="0" t="n">
        <v>296502</v>
      </c>
      <c r="C374" s="0" t="n">
        <v>373384</v>
      </c>
      <c r="D374" s="0" t="n">
        <v>5257031</v>
      </c>
      <c r="E374" s="0" t="n">
        <v>5473560</v>
      </c>
      <c r="F374" s="0" t="n">
        <v>8481</v>
      </c>
      <c r="G374" s="0" t="n">
        <v>2.1</v>
      </c>
      <c r="H374" s="0" t="n">
        <v>54529</v>
      </c>
      <c r="I374" s="0" t="n">
        <v>13.8</v>
      </c>
      <c r="J374" s="0" t="n">
        <v>749177</v>
      </c>
      <c r="K374" s="0" t="n">
        <v>54009</v>
      </c>
      <c r="L374" s="0" t="n">
        <v>695168</v>
      </c>
      <c r="M374" s="0" t="n">
        <v>1</v>
      </c>
      <c r="N374" s="0" t="n">
        <v>13.7</v>
      </c>
      <c r="O374" s="0" t="n">
        <v>1182235</v>
      </c>
      <c r="P374" s="0" t="n">
        <v>476820</v>
      </c>
      <c r="Q374" s="0" t="n">
        <v>705415</v>
      </c>
      <c r="R374" s="0" t="n">
        <v>8.7</v>
      </c>
      <c r="S374" s="0" t="n">
        <v>21.6</v>
      </c>
      <c r="T374" s="0" t="n">
        <v>-433058</v>
      </c>
      <c r="U374" s="0" t="n">
        <v>-7.9</v>
      </c>
      <c r="V374" s="0" t="n">
        <v>27.4</v>
      </c>
      <c r="W374" s="0" t="n">
        <v>31063</v>
      </c>
      <c r="X374" s="0" t="n">
        <v>31070</v>
      </c>
      <c r="Y374" s="0" t="n">
        <v>195260</v>
      </c>
    </row>
    <row r="375" customFormat="false" ht="12.8" hidden="false" customHeight="false" outlineLevel="0" collapsed="false">
      <c r="A375" s="0" t="s">
        <v>35</v>
      </c>
      <c r="B375" s="0" t="n">
        <v>257831</v>
      </c>
      <c r="C375" s="0" t="n">
        <v>307328</v>
      </c>
      <c r="D375" s="0" t="n">
        <v>4453791</v>
      </c>
      <c r="E375" s="0" t="n">
        <v>4591405</v>
      </c>
      <c r="F375" s="0" t="n">
        <v>7073</v>
      </c>
      <c r="G375" s="0" t="n">
        <v>2.2</v>
      </c>
      <c r="H375" s="0" t="n">
        <v>42233</v>
      </c>
      <c r="I375" s="0" t="n">
        <v>13.1</v>
      </c>
      <c r="J375" s="0" t="n">
        <v>614022</v>
      </c>
      <c r="K375" s="0" t="n">
        <v>48678</v>
      </c>
      <c r="L375" s="0" t="n">
        <v>565344</v>
      </c>
      <c r="M375" s="0" t="n">
        <v>1.1</v>
      </c>
      <c r="N375" s="0" t="n">
        <v>13.4</v>
      </c>
      <c r="O375" s="0" t="n">
        <v>889250</v>
      </c>
      <c r="P375" s="0" t="n">
        <v>365980</v>
      </c>
      <c r="Q375" s="0" t="n">
        <v>523270</v>
      </c>
      <c r="R375" s="0" t="n">
        <v>8</v>
      </c>
      <c r="S375" s="0" t="n">
        <v>19.4</v>
      </c>
      <c r="T375" s="0" t="n">
        <v>-275228</v>
      </c>
      <c r="U375" s="0" t="n">
        <v>-6</v>
      </c>
      <c r="V375" s="0" t="n">
        <v>26.8</v>
      </c>
      <c r="W375" s="0" t="n">
        <v>25380</v>
      </c>
      <c r="X375" s="0" t="n">
        <v>25380</v>
      </c>
      <c r="Y375" s="0" t="n">
        <v>163048</v>
      </c>
    </row>
    <row r="376" customFormat="false" ht="12.8" hidden="false" customHeight="false" outlineLevel="0" collapsed="false">
      <c r="A376" s="0" t="s">
        <v>36</v>
      </c>
      <c r="B376" s="0" t="n">
        <v>941701</v>
      </c>
      <c r="C376" s="0" t="n">
        <v>1167372</v>
      </c>
      <c r="D376" s="0" t="n">
        <v>18109331</v>
      </c>
      <c r="E376" s="0" t="n">
        <v>18631889</v>
      </c>
      <c r="F376" s="0" t="n">
        <v>22941</v>
      </c>
      <c r="G376" s="0" t="n">
        <v>1.9</v>
      </c>
      <c r="H376" s="0" t="n">
        <v>130931</v>
      </c>
      <c r="I376" s="0" t="n">
        <v>10.8</v>
      </c>
      <c r="J376" s="0" t="n">
        <v>2168942</v>
      </c>
      <c r="K376" s="0" t="n">
        <v>155564</v>
      </c>
      <c r="L376" s="0" t="n">
        <v>2013378</v>
      </c>
      <c r="M376" s="0" t="n">
        <v>0.8</v>
      </c>
      <c r="N376" s="0" t="n">
        <v>11.6</v>
      </c>
      <c r="O376" s="0" t="n">
        <v>3214059</v>
      </c>
      <c r="P376" s="0" t="n">
        <v>1186911</v>
      </c>
      <c r="Q376" s="0" t="n">
        <v>2027148</v>
      </c>
      <c r="R376" s="0" t="n">
        <v>6.4</v>
      </c>
      <c r="S376" s="0" t="n">
        <v>17.3</v>
      </c>
      <c r="T376" s="0" t="n">
        <v>-1045117</v>
      </c>
      <c r="U376" s="0" t="n">
        <v>-5.7</v>
      </c>
      <c r="V376" s="0" t="n">
        <v>23.2</v>
      </c>
      <c r="W376" s="0" t="n">
        <v>74020</v>
      </c>
      <c r="X376" s="0" t="n">
        <v>74035</v>
      </c>
      <c r="Y376" s="0" t="n">
        <v>501578</v>
      </c>
    </row>
    <row r="377" customFormat="false" ht="12.8" hidden="false" customHeight="false" outlineLevel="0" collapsed="false">
      <c r="A377" s="0" t="s">
        <v>37</v>
      </c>
      <c r="B377" s="0" t="n">
        <v>680774</v>
      </c>
      <c r="C377" s="0" t="n">
        <v>836303</v>
      </c>
      <c r="D377" s="0" t="n">
        <v>15797622</v>
      </c>
      <c r="E377" s="0" t="n">
        <v>16215736</v>
      </c>
      <c r="F377" s="0" t="n">
        <v>12092</v>
      </c>
      <c r="G377" s="0" t="n">
        <v>1.4</v>
      </c>
      <c r="H377" s="0" t="n">
        <v>73983</v>
      </c>
      <c r="I377" s="0" t="n">
        <v>8.6</v>
      </c>
      <c r="J377" s="0" t="n">
        <v>1488890</v>
      </c>
      <c r="K377" s="0" t="n">
        <v>85452</v>
      </c>
      <c r="L377" s="0" t="n">
        <v>1403438</v>
      </c>
      <c r="M377" s="0" t="n">
        <v>0.5</v>
      </c>
      <c r="N377" s="0" t="n">
        <v>9.2</v>
      </c>
      <c r="O377" s="0" t="n">
        <v>2325117</v>
      </c>
      <c r="P377" s="0" t="n">
        <v>745683</v>
      </c>
      <c r="Q377" s="0" t="n">
        <v>1579434</v>
      </c>
      <c r="R377" s="0" t="n">
        <v>4.6</v>
      </c>
      <c r="S377" s="0" t="n">
        <v>14.3</v>
      </c>
      <c r="T377" s="0" t="n">
        <v>-836227</v>
      </c>
      <c r="U377" s="0" t="n">
        <v>-5.1</v>
      </c>
      <c r="V377" s="0" t="n">
        <v>18.4</v>
      </c>
      <c r="W377" s="0" t="n">
        <v>41173</v>
      </c>
      <c r="X377" s="0" t="n">
        <v>41180</v>
      </c>
      <c r="Y377" s="0" t="n">
        <v>275564</v>
      </c>
    </row>
    <row r="378" customFormat="false" ht="12.8" hidden="false" customHeight="false" outlineLevel="0" collapsed="false">
      <c r="A378" s="0" t="s">
        <v>38</v>
      </c>
      <c r="B378" s="0" t="n">
        <v>493072</v>
      </c>
      <c r="C378" s="0" t="n">
        <v>578660</v>
      </c>
      <c r="D378" s="0" t="n">
        <v>11576183</v>
      </c>
      <c r="E378" s="0" t="n">
        <v>11826938</v>
      </c>
      <c r="F378" s="0" t="n">
        <v>7246</v>
      </c>
      <c r="G378" s="0" t="n">
        <v>1.2</v>
      </c>
      <c r="H378" s="0" t="n">
        <v>42556</v>
      </c>
      <c r="I378" s="0" t="n">
        <v>7.2</v>
      </c>
      <c r="J378" s="0" t="n">
        <v>1056074</v>
      </c>
      <c r="K378" s="0" t="n">
        <v>56553</v>
      </c>
      <c r="L378" s="0" t="n">
        <v>999521</v>
      </c>
      <c r="M378" s="0" t="n">
        <v>0.5</v>
      </c>
      <c r="N378" s="0" t="n">
        <v>8.9</v>
      </c>
      <c r="O378" s="0" t="n">
        <v>1557585</v>
      </c>
      <c r="P378" s="0" t="n">
        <v>470299</v>
      </c>
      <c r="Q378" s="0" t="n">
        <v>1087286</v>
      </c>
      <c r="R378" s="0" t="n">
        <v>4</v>
      </c>
      <c r="S378" s="0" t="n">
        <v>13.2</v>
      </c>
      <c r="T378" s="0" t="n">
        <v>-501511</v>
      </c>
      <c r="U378" s="0" t="n">
        <v>-4.3</v>
      </c>
      <c r="V378" s="0" t="n">
        <v>17.8</v>
      </c>
      <c r="W378" s="0" t="n">
        <v>23831</v>
      </c>
      <c r="X378" s="0" t="n">
        <v>23890</v>
      </c>
      <c r="Y378" s="0" t="n">
        <v>169347</v>
      </c>
    </row>
    <row r="379" customFormat="false" ht="12.8" hidden="false" customHeight="false" outlineLevel="0" collapsed="false">
      <c r="A379" s="0" t="s">
        <v>39</v>
      </c>
      <c r="B379" s="0" t="n">
        <v>277448</v>
      </c>
      <c r="C379" s="0" t="n">
        <v>333670</v>
      </c>
      <c r="D379" s="0" t="n">
        <v>7182841</v>
      </c>
      <c r="E379" s="0" t="n">
        <v>7346842</v>
      </c>
      <c r="F379" s="0" t="n">
        <v>3361</v>
      </c>
      <c r="G379" s="0" t="n">
        <v>1</v>
      </c>
      <c r="H379" s="0" t="n">
        <v>23522</v>
      </c>
      <c r="I379" s="0" t="n">
        <v>6.9</v>
      </c>
      <c r="J379" s="0" t="n">
        <v>588137</v>
      </c>
      <c r="K379" s="0" t="n">
        <v>28479</v>
      </c>
      <c r="L379" s="0" t="n">
        <v>559658</v>
      </c>
      <c r="M379" s="0" t="n">
        <v>0.4</v>
      </c>
      <c r="N379" s="0" t="n">
        <v>8</v>
      </c>
      <c r="O379" s="0" t="n">
        <v>916139</v>
      </c>
      <c r="P379" s="0" t="n">
        <v>263916</v>
      </c>
      <c r="Q379" s="0" t="n">
        <v>652223</v>
      </c>
      <c r="R379" s="0" t="n">
        <v>3.6</v>
      </c>
      <c r="S379" s="0" t="n">
        <v>12.5</v>
      </c>
      <c r="T379" s="0" t="n">
        <v>-328002</v>
      </c>
      <c r="U379" s="0" t="n">
        <v>-4.5</v>
      </c>
      <c r="V379" s="0" t="n">
        <v>16</v>
      </c>
      <c r="W379" s="0" t="n">
        <v>13238</v>
      </c>
      <c r="X379" s="0" t="n">
        <v>13257</v>
      </c>
      <c r="Y379" s="0" t="n">
        <v>85582</v>
      </c>
    </row>
    <row r="380" customFormat="false" ht="12.8" hidden="false" customHeight="false" outlineLevel="0" collapsed="false">
      <c r="A380" s="0" t="s">
        <v>40</v>
      </c>
    </row>
    <row r="381" customFormat="false" ht="12.8" hidden="false" customHeight="false" outlineLevel="0" collapsed="false">
      <c r="A381" s="0" t="s">
        <v>41</v>
      </c>
      <c r="B381" s="0" t="n">
        <v>586562</v>
      </c>
      <c r="C381" s="0" t="n">
        <v>725084</v>
      </c>
      <c r="D381" s="0" t="n">
        <v>27388719</v>
      </c>
      <c r="E381" s="0" t="n">
        <v>27907521</v>
      </c>
      <c r="F381" s="0" t="n">
        <v>5445</v>
      </c>
      <c r="G381" s="0" t="n">
        <v>0.7</v>
      </c>
      <c r="H381" s="0" t="n">
        <v>45425</v>
      </c>
      <c r="I381" s="0" t="n">
        <v>6.1</v>
      </c>
      <c r="J381" s="0" t="n">
        <v>1823992</v>
      </c>
      <c r="K381" s="0" t="n">
        <v>82261</v>
      </c>
      <c r="L381" s="0" t="n">
        <v>1741731</v>
      </c>
      <c r="M381" s="0" t="n">
        <v>0.3</v>
      </c>
      <c r="N381" s="0" t="n">
        <v>6.5</v>
      </c>
      <c r="O381" s="0" t="n">
        <v>2861596</v>
      </c>
      <c r="P381" s="0" t="n">
        <v>731823</v>
      </c>
      <c r="Q381" s="0" t="n">
        <v>2129773</v>
      </c>
      <c r="R381" s="0" t="n">
        <v>2.6</v>
      </c>
      <c r="S381" s="0" t="n">
        <v>10.3</v>
      </c>
      <c r="T381" s="0" t="n">
        <v>-1037604</v>
      </c>
      <c r="U381" s="0" t="n">
        <v>-3.8</v>
      </c>
      <c r="V381" s="0" t="n">
        <v>13</v>
      </c>
      <c r="W381" s="0" t="n">
        <v>26146</v>
      </c>
      <c r="X381" s="0" t="n">
        <v>26156</v>
      </c>
      <c r="Y381" s="0" t="n">
        <v>207639</v>
      </c>
    </row>
    <row r="382" customFormat="false" ht="12.8" hidden="false" customHeight="false" outlineLevel="0" collapsed="false">
      <c r="A382" s="0" t="s">
        <v>42</v>
      </c>
      <c r="B382" s="0" t="n">
        <v>5143327</v>
      </c>
      <c r="C382" s="0" t="n">
        <v>6308530</v>
      </c>
      <c r="D382" s="0" t="n">
        <v>114009999</v>
      </c>
      <c r="E382" s="0" t="n">
        <v>113570983</v>
      </c>
      <c r="F382" s="0" t="n">
        <v>721735</v>
      </c>
      <c r="G382" s="0" t="n">
        <v>11.5</v>
      </c>
      <c r="H382" s="0" t="n">
        <v>686426</v>
      </c>
      <c r="I382" s="0" t="n">
        <v>10.9</v>
      </c>
      <c r="J382" s="0" t="n">
        <v>18289206</v>
      </c>
      <c r="K382" s="0" t="n">
        <v>7009758</v>
      </c>
      <c r="L382" s="0" t="n">
        <v>11279448</v>
      </c>
      <c r="M382" s="0" t="n">
        <v>6.2</v>
      </c>
      <c r="N382" s="0" t="n">
        <v>16.1</v>
      </c>
      <c r="O382" s="0" t="n">
        <v>17411177</v>
      </c>
      <c r="P382" s="0" t="n">
        <v>6122167</v>
      </c>
      <c r="Q382" s="0" t="n">
        <v>11289010</v>
      </c>
      <c r="R382" s="0" t="n">
        <v>5.4</v>
      </c>
      <c r="S382" s="0" t="n">
        <v>15.3</v>
      </c>
      <c r="T382" s="0" t="n">
        <v>878029</v>
      </c>
      <c r="U382" s="0" t="n">
        <v>0.8</v>
      </c>
      <c r="V382" s="0" t="n">
        <v>30.6</v>
      </c>
      <c r="W382" s="0" t="n">
        <v>403721</v>
      </c>
      <c r="X382" s="0" t="n">
        <v>403958</v>
      </c>
      <c r="Y382" s="0" t="n">
        <v>2595842</v>
      </c>
    </row>
    <row r="383" customFormat="false" ht="12.8" hidden="false" customHeight="false" outlineLevel="0" collapsed="false">
      <c r="C383" s="0" t="s">
        <v>70</v>
      </c>
      <c r="AF383" s="1" t="str">
        <f aca="false">C383</f>
        <v>2002</v>
      </c>
    </row>
    <row r="384" customFormat="false" ht="12.8" hidden="false" customHeight="false" outlineLevel="0" collapsed="false">
      <c r="A384" s="0" t="s">
        <v>5</v>
      </c>
      <c r="B384" s="0" t="s">
        <v>6</v>
      </c>
      <c r="C384" s="0" t="s">
        <v>7</v>
      </c>
      <c r="D384" s="0" t="s">
        <v>8</v>
      </c>
      <c r="E384" s="0" t="s">
        <v>9</v>
      </c>
      <c r="F384" s="0" t="s">
        <v>10</v>
      </c>
      <c r="G384" s="0" t="s">
        <v>11</v>
      </c>
      <c r="H384" s="0" t="s">
        <v>12</v>
      </c>
      <c r="I384" s="0" t="s">
        <v>13</v>
      </c>
      <c r="J384" s="0" t="s">
        <v>14</v>
      </c>
      <c r="K384" s="0" t="s">
        <v>15</v>
      </c>
      <c r="L384" s="0" t="s">
        <v>16</v>
      </c>
      <c r="M384" s="0" t="s">
        <v>17</v>
      </c>
      <c r="N384" s="0" t="s">
        <v>18</v>
      </c>
      <c r="O384" s="0" t="s">
        <v>19</v>
      </c>
      <c r="P384" s="0" t="s">
        <v>20</v>
      </c>
      <c r="Q384" s="0" t="s">
        <v>21</v>
      </c>
      <c r="R384" s="0" t="s">
        <v>22</v>
      </c>
      <c r="S384" s="0" t="s">
        <v>23</v>
      </c>
      <c r="T384" s="0" t="s">
        <v>24</v>
      </c>
      <c r="U384" s="0" t="s">
        <v>25</v>
      </c>
      <c r="V384" s="0" t="s">
        <v>26</v>
      </c>
      <c r="W384" s="0" t="s">
        <v>27</v>
      </c>
      <c r="X384" s="0" t="s">
        <v>28</v>
      </c>
      <c r="Y384" s="0" t="s">
        <v>29</v>
      </c>
      <c r="AA384" s="1" t="s">
        <v>71</v>
      </c>
      <c r="AB384" s="1" t="s">
        <v>72</v>
      </c>
      <c r="AC384" s="1" t="s">
        <v>73</v>
      </c>
      <c r="AD384" s="1" t="s">
        <v>74</v>
      </c>
      <c r="AF384" s="1" t="s">
        <v>59</v>
      </c>
      <c r="AG384" s="1" t="s">
        <v>60</v>
      </c>
      <c r="AH384" s="1" t="s">
        <v>61</v>
      </c>
    </row>
    <row r="385" customFormat="false" ht="12.8" hidden="false" customHeight="false" outlineLevel="0" collapsed="false">
      <c r="A385" s="0" t="s">
        <v>30</v>
      </c>
      <c r="B385" s="0" t="n">
        <v>586375</v>
      </c>
      <c r="C385" s="0" t="n">
        <v>710737</v>
      </c>
      <c r="D385" s="0" t="n">
        <v>7707218</v>
      </c>
      <c r="E385" s="0" t="n">
        <v>3987864</v>
      </c>
      <c r="F385" s="0" t="n">
        <v>710655</v>
      </c>
      <c r="G385" s="0" t="n">
        <v>200</v>
      </c>
      <c r="H385" s="0" t="n">
        <v>0</v>
      </c>
      <c r="I385" s="0" t="n">
        <v>0</v>
      </c>
      <c r="J385" s="0" t="n">
        <v>7438709</v>
      </c>
      <c r="K385" s="0" t="n">
        <v>7438709</v>
      </c>
      <c r="L385" s="0" t="n">
        <v>0</v>
      </c>
      <c r="M385" s="0" t="n">
        <v>186.5</v>
      </c>
      <c r="N385" s="0" t="n">
        <v>186.5</v>
      </c>
      <c r="O385" s="0" t="n">
        <v>0</v>
      </c>
      <c r="P385" s="0" t="n">
        <v>0</v>
      </c>
      <c r="Q385" s="0" t="n">
        <v>0</v>
      </c>
      <c r="R385" s="0" t="n">
        <v>0</v>
      </c>
      <c r="S385" s="0" t="n">
        <v>0</v>
      </c>
      <c r="T385" s="0" t="n">
        <v>7438709</v>
      </c>
      <c r="U385" s="0" t="n">
        <v>186.5</v>
      </c>
      <c r="V385" s="0" t="n">
        <v>0</v>
      </c>
      <c r="AE385" s="1" t="n">
        <f aca="false">K385/D397</f>
        <v>0.0665195465126369</v>
      </c>
      <c r="AF385" s="1" t="n">
        <f aca="false">SUM(P390:P396)/SUM(D390:D396)</f>
        <v>0.0602787429321406</v>
      </c>
      <c r="AG385" s="1" t="n">
        <f aca="false">D390/SUM(D390:D396)</f>
        <v>0.0572110745457321</v>
      </c>
      <c r="AH385" s="1" t="n">
        <f aca="false">(AG385-AF370)*100/3</f>
        <v>0.422130915483882</v>
      </c>
    </row>
    <row r="386" customFormat="false" ht="12.8" hidden="false" customHeight="false" outlineLevel="0" collapsed="false">
      <c r="A386" s="0" t="s">
        <v>31</v>
      </c>
      <c r="B386" s="0" t="n">
        <v>403253</v>
      </c>
      <c r="C386" s="0" t="n">
        <v>509961</v>
      </c>
      <c r="D386" s="0" t="n">
        <v>6008133</v>
      </c>
      <c r="E386" s="0" t="n">
        <v>6173943</v>
      </c>
      <c r="F386" s="0" t="n">
        <v>0</v>
      </c>
      <c r="G386" s="0" t="n">
        <v>0</v>
      </c>
      <c r="H386" s="0" t="n">
        <v>129182</v>
      </c>
      <c r="I386" s="0" t="n">
        <v>22.5</v>
      </c>
      <c r="J386" s="0" t="n">
        <v>1332201</v>
      </c>
      <c r="K386" s="0" t="n">
        <v>0</v>
      </c>
      <c r="L386" s="0" t="n">
        <v>1332201</v>
      </c>
      <c r="M386" s="0" t="n">
        <v>0</v>
      </c>
      <c r="N386" s="0" t="n">
        <v>21.6</v>
      </c>
      <c r="O386" s="0" t="n">
        <v>1663822</v>
      </c>
      <c r="P386" s="0" t="n">
        <v>680965</v>
      </c>
      <c r="Q386" s="0" t="n">
        <v>982857</v>
      </c>
      <c r="R386" s="0" t="n">
        <v>11</v>
      </c>
      <c r="S386" s="0" t="n">
        <v>26.9</v>
      </c>
      <c r="T386" s="0" t="n">
        <v>-331621</v>
      </c>
      <c r="U386" s="0" t="n">
        <v>-5.3</v>
      </c>
      <c r="V386" s="0" t="n">
        <v>43.2</v>
      </c>
      <c r="W386" s="0" t="n">
        <v>80154</v>
      </c>
      <c r="X386" s="0" t="n">
        <v>80274</v>
      </c>
      <c r="Y386" s="0" t="n">
        <v>383244</v>
      </c>
    </row>
    <row r="387" customFormat="false" ht="12.8" hidden="false" customHeight="false" outlineLevel="0" collapsed="false">
      <c r="A387" s="0" t="s">
        <v>32</v>
      </c>
      <c r="B387" s="0" t="n">
        <v>347926</v>
      </c>
      <c r="C387" s="0" t="n">
        <v>437888</v>
      </c>
      <c r="D387" s="0" t="n">
        <v>5725980</v>
      </c>
      <c r="E387" s="0" t="n">
        <v>6015241</v>
      </c>
      <c r="F387" s="0" t="n">
        <v>10692</v>
      </c>
      <c r="G387" s="0" t="n">
        <v>2.2</v>
      </c>
      <c r="H387" s="0" t="n">
        <v>86717</v>
      </c>
      <c r="I387" s="0" t="n">
        <v>18.2</v>
      </c>
      <c r="J387" s="0" t="n">
        <v>994841</v>
      </c>
      <c r="K387" s="0" t="n">
        <v>53045</v>
      </c>
      <c r="L387" s="0" t="n">
        <v>941796</v>
      </c>
      <c r="M387" s="0" t="n">
        <v>0.9</v>
      </c>
      <c r="N387" s="0" t="n">
        <v>16.5</v>
      </c>
      <c r="O387" s="0" t="n">
        <v>1573364</v>
      </c>
      <c r="P387" s="0" t="n">
        <v>670911</v>
      </c>
      <c r="Q387" s="0" t="n">
        <v>902453</v>
      </c>
      <c r="R387" s="0" t="n">
        <v>11.2</v>
      </c>
      <c r="S387" s="0" t="n">
        <v>26.2</v>
      </c>
      <c r="T387" s="0" t="n">
        <v>-578523</v>
      </c>
      <c r="U387" s="0" t="n">
        <v>-9.7</v>
      </c>
      <c r="V387" s="0" t="n">
        <v>33</v>
      </c>
      <c r="W387" s="0" t="n">
        <v>50522</v>
      </c>
      <c r="X387" s="0" t="n">
        <v>50723</v>
      </c>
      <c r="Y387" s="0" t="n">
        <v>334471</v>
      </c>
    </row>
    <row r="388" customFormat="false" ht="12.8" hidden="false" customHeight="false" outlineLevel="0" collapsed="false">
      <c r="A388" s="0" t="s">
        <v>33</v>
      </c>
      <c r="B388" s="0" t="n">
        <v>310844</v>
      </c>
      <c r="C388" s="0" t="n">
        <v>386675</v>
      </c>
      <c r="D388" s="0" t="n">
        <v>5349131</v>
      </c>
      <c r="E388" s="0" t="n">
        <v>5659772</v>
      </c>
      <c r="F388" s="0" t="n">
        <v>10077</v>
      </c>
      <c r="G388" s="0" t="n">
        <v>2.4</v>
      </c>
      <c r="H388" s="0" t="n">
        <v>68831</v>
      </c>
      <c r="I388" s="0" t="n">
        <v>16.5</v>
      </c>
      <c r="J388" s="0" t="n">
        <v>840764</v>
      </c>
      <c r="K388" s="0" t="n">
        <v>55772</v>
      </c>
      <c r="L388" s="0" t="n">
        <v>784992</v>
      </c>
      <c r="M388" s="0" t="n">
        <v>1</v>
      </c>
      <c r="N388" s="0" t="n">
        <v>14.9</v>
      </c>
      <c r="O388" s="0" t="n">
        <v>1462047</v>
      </c>
      <c r="P388" s="0" t="n">
        <v>623174</v>
      </c>
      <c r="Q388" s="0" t="n">
        <v>838873</v>
      </c>
      <c r="R388" s="0" t="n">
        <v>11</v>
      </c>
      <c r="S388" s="0" t="n">
        <v>25.8</v>
      </c>
      <c r="T388" s="0" t="n">
        <v>-621283</v>
      </c>
      <c r="U388" s="0" t="n">
        <v>-10.9</v>
      </c>
      <c r="V388" s="0" t="n">
        <v>29.8</v>
      </c>
      <c r="W388" s="0" t="n">
        <v>37704</v>
      </c>
      <c r="X388" s="0" t="n">
        <v>37747</v>
      </c>
      <c r="Y388" s="0" t="n">
        <v>255123</v>
      </c>
    </row>
    <row r="389" customFormat="false" ht="12.8" hidden="false" customHeight="false" outlineLevel="0" collapsed="false">
      <c r="A389" s="0" t="s">
        <v>34</v>
      </c>
      <c r="B389" s="0" t="n">
        <v>282392</v>
      </c>
      <c r="C389" s="0" t="n">
        <v>346207</v>
      </c>
      <c r="D389" s="0" t="n">
        <v>4825004</v>
      </c>
      <c r="E389" s="0" t="n">
        <v>5108236</v>
      </c>
      <c r="F389" s="0" t="n">
        <v>8672</v>
      </c>
      <c r="G389" s="0" t="n">
        <v>2.4</v>
      </c>
      <c r="H389" s="0" t="n">
        <v>53758</v>
      </c>
      <c r="I389" s="0" t="n">
        <v>14.6</v>
      </c>
      <c r="J389" s="0" t="n">
        <v>661519</v>
      </c>
      <c r="K389" s="0" t="n">
        <v>44617</v>
      </c>
      <c r="L389" s="0" t="n">
        <v>616902</v>
      </c>
      <c r="M389" s="0" t="n">
        <v>0.9</v>
      </c>
      <c r="N389" s="0" t="n">
        <v>13</v>
      </c>
      <c r="O389" s="0" t="n">
        <v>1227983</v>
      </c>
      <c r="P389" s="0" t="n">
        <v>464587</v>
      </c>
      <c r="Q389" s="0" t="n">
        <v>763396</v>
      </c>
      <c r="R389" s="0" t="n">
        <v>9.1</v>
      </c>
      <c r="S389" s="0" t="n">
        <v>24</v>
      </c>
      <c r="T389" s="0" t="n">
        <v>-566464</v>
      </c>
      <c r="U389" s="0" t="n">
        <v>-11</v>
      </c>
      <c r="V389" s="0" t="n">
        <v>26</v>
      </c>
      <c r="W389" s="0" t="n">
        <v>30367</v>
      </c>
      <c r="X389" s="0" t="n">
        <v>30401</v>
      </c>
      <c r="Y389" s="0" t="n">
        <v>196282</v>
      </c>
    </row>
    <row r="390" customFormat="false" ht="12.8" hidden="false" customHeight="false" outlineLevel="0" collapsed="false">
      <c r="A390" s="0" t="s">
        <v>35</v>
      </c>
      <c r="B390" s="0" t="n">
        <v>262585</v>
      </c>
      <c r="C390" s="0" t="n">
        <v>330016</v>
      </c>
      <c r="D390" s="0" t="n">
        <v>4703434</v>
      </c>
      <c r="E390" s="0" t="n">
        <v>4960807</v>
      </c>
      <c r="F390" s="0" t="n">
        <v>7757</v>
      </c>
      <c r="G390" s="0" t="n">
        <v>2.2</v>
      </c>
      <c r="H390" s="0" t="n">
        <v>49833</v>
      </c>
      <c r="I390" s="0" t="n">
        <v>14.2</v>
      </c>
      <c r="J390" s="0" t="n">
        <v>631019</v>
      </c>
      <c r="K390" s="0" t="n">
        <v>39813</v>
      </c>
      <c r="L390" s="0" t="n">
        <v>591206</v>
      </c>
      <c r="M390" s="0" t="n">
        <v>0.8</v>
      </c>
      <c r="N390" s="0" t="n">
        <v>12.7</v>
      </c>
      <c r="O390" s="0" t="n">
        <v>1145766</v>
      </c>
      <c r="P390" s="0" t="n">
        <v>473704</v>
      </c>
      <c r="Q390" s="0" t="n">
        <v>672062</v>
      </c>
      <c r="R390" s="0" t="n">
        <v>9.5</v>
      </c>
      <c r="S390" s="0" t="n">
        <v>23.1</v>
      </c>
      <c r="T390" s="0" t="n">
        <v>-514747</v>
      </c>
      <c r="U390" s="0" t="n">
        <v>-10.4</v>
      </c>
      <c r="V390" s="0" t="n">
        <v>25.4</v>
      </c>
      <c r="W390" s="0" t="n">
        <v>24836</v>
      </c>
      <c r="X390" s="0" t="n">
        <v>24893</v>
      </c>
      <c r="Y390" s="0" t="n">
        <v>171987</v>
      </c>
      <c r="AA390" s="1" t="str">
        <f aca="false">$C$383</f>
        <v>2002</v>
      </c>
      <c r="AB390" s="1" t="n">
        <f aca="false">SUM(D385:D390)/SUM(C385:C390)</f>
        <v>12.6103625815915</v>
      </c>
      <c r="AC390" s="1" t="n">
        <f aca="false">SUM(H385:H390)/SUM(C385:C390)</f>
        <v>0.142687225058093</v>
      </c>
      <c r="AD390" s="1" t="n">
        <f aca="false">SUM(D385:D390)/D397</f>
        <v>0.306891648108904</v>
      </c>
    </row>
    <row r="391" customFormat="false" ht="12.8" hidden="false" customHeight="false" outlineLevel="0" collapsed="false">
      <c r="A391" s="0" t="s">
        <v>36</v>
      </c>
      <c r="B391" s="0" t="n">
        <v>929587</v>
      </c>
      <c r="C391" s="0" t="n">
        <v>1136369</v>
      </c>
      <c r="D391" s="0" t="n">
        <v>17117697</v>
      </c>
      <c r="E391" s="0" t="n">
        <v>18024794</v>
      </c>
      <c r="F391" s="0" t="n">
        <v>24926</v>
      </c>
      <c r="G391" s="0" t="n">
        <v>2.1</v>
      </c>
      <c r="H391" s="0" t="n">
        <v>145460</v>
      </c>
      <c r="I391" s="0" t="n">
        <v>12.2</v>
      </c>
      <c r="J391" s="0" t="n">
        <v>2052375</v>
      </c>
      <c r="K391" s="0" t="n">
        <v>134319</v>
      </c>
      <c r="L391" s="0" t="n">
        <v>1918056</v>
      </c>
      <c r="M391" s="0" t="n">
        <v>0.7</v>
      </c>
      <c r="N391" s="0" t="n">
        <v>11.4</v>
      </c>
      <c r="O391" s="0" t="n">
        <v>3866570</v>
      </c>
      <c r="P391" s="0" t="n">
        <v>1486129</v>
      </c>
      <c r="Q391" s="0" t="n">
        <v>2380441</v>
      </c>
      <c r="R391" s="0" t="n">
        <v>8.2</v>
      </c>
      <c r="S391" s="0" t="n">
        <v>21.5</v>
      </c>
      <c r="T391" s="0" t="n">
        <v>-1814195</v>
      </c>
      <c r="U391" s="0" t="n">
        <v>-10.1</v>
      </c>
      <c r="V391" s="0" t="n">
        <v>22.8</v>
      </c>
      <c r="W391" s="0" t="n">
        <v>73276</v>
      </c>
      <c r="X391" s="0" t="n">
        <v>73395</v>
      </c>
      <c r="Y391" s="0" t="n">
        <v>516968</v>
      </c>
      <c r="AA391" s="1" t="str">
        <f aca="false">$C$383</f>
        <v>2002</v>
      </c>
      <c r="AB391" s="1" t="n">
        <f aca="false">D391/C391</f>
        <v>15.0635022602693</v>
      </c>
      <c r="AC391" s="1" t="n">
        <f aca="false">H391/C391</f>
        <v>0.128004195820196</v>
      </c>
      <c r="AD391" s="1" t="n">
        <f aca="false">D391/D397</f>
        <v>0.153072454075126</v>
      </c>
    </row>
    <row r="392" customFormat="false" ht="12.8" hidden="false" customHeight="false" outlineLevel="0" collapsed="false">
      <c r="A392" s="0" t="s">
        <v>37</v>
      </c>
      <c r="B392" s="0" t="n">
        <v>667237</v>
      </c>
      <c r="C392" s="0" t="n">
        <v>829571</v>
      </c>
      <c r="D392" s="0" t="n">
        <v>15071762</v>
      </c>
      <c r="E392" s="0" t="n">
        <v>15763980</v>
      </c>
      <c r="F392" s="0" t="n">
        <v>14274</v>
      </c>
      <c r="G392" s="0" t="n">
        <v>1.6</v>
      </c>
      <c r="H392" s="0" t="n">
        <v>88609</v>
      </c>
      <c r="I392" s="0" t="n">
        <v>10.2</v>
      </c>
      <c r="J392" s="0" t="n">
        <v>1542071</v>
      </c>
      <c r="K392" s="0" t="n">
        <v>82666</v>
      </c>
      <c r="L392" s="0" t="n">
        <v>1459405</v>
      </c>
      <c r="M392" s="0" t="n">
        <v>0.5</v>
      </c>
      <c r="N392" s="0" t="n">
        <v>9.8</v>
      </c>
      <c r="O392" s="0" t="n">
        <v>2926507</v>
      </c>
      <c r="P392" s="0" t="n">
        <v>1001832</v>
      </c>
      <c r="Q392" s="0" t="n">
        <v>1924675</v>
      </c>
      <c r="R392" s="0" t="n">
        <v>6.4</v>
      </c>
      <c r="S392" s="0" t="n">
        <v>18.6</v>
      </c>
      <c r="T392" s="0" t="n">
        <v>-1384436</v>
      </c>
      <c r="U392" s="0" t="n">
        <v>-8.8</v>
      </c>
      <c r="V392" s="0" t="n">
        <v>19.6</v>
      </c>
      <c r="W392" s="0" t="n">
        <v>39330</v>
      </c>
      <c r="X392" s="0" t="n">
        <v>39419</v>
      </c>
      <c r="Y392" s="0" t="n">
        <v>301192</v>
      </c>
      <c r="AA392" s="1" t="str">
        <f aca="false">$C$383</f>
        <v>2002</v>
      </c>
      <c r="AB392" s="1" t="n">
        <f aca="false">D392/C392</f>
        <v>18.1681399181023</v>
      </c>
      <c r="AC392" s="1" t="n">
        <f aca="false">H392/C392</f>
        <v>0.106813039510783</v>
      </c>
      <c r="AD392" s="1" t="n">
        <f aca="false">D392/D397</f>
        <v>0.134776985278816</v>
      </c>
    </row>
    <row r="393" customFormat="false" ht="12.8" hidden="false" customHeight="false" outlineLevel="0" collapsed="false">
      <c r="A393" s="0" t="s">
        <v>38</v>
      </c>
      <c r="B393" s="0" t="n">
        <v>495990</v>
      </c>
      <c r="C393" s="0" t="n">
        <v>582170</v>
      </c>
      <c r="D393" s="0" t="n">
        <v>11080641</v>
      </c>
      <c r="E393" s="0" t="n">
        <v>11563015</v>
      </c>
      <c r="F393" s="0" t="n">
        <v>8006</v>
      </c>
      <c r="G393" s="0" t="n">
        <v>1.3</v>
      </c>
      <c r="H393" s="0" t="n">
        <v>49590</v>
      </c>
      <c r="I393" s="0" t="n">
        <v>8.2</v>
      </c>
      <c r="J393" s="0" t="n">
        <v>1024037</v>
      </c>
      <c r="K393" s="0" t="n">
        <v>49211</v>
      </c>
      <c r="L393" s="0" t="n">
        <v>974826</v>
      </c>
      <c r="M393" s="0" t="n">
        <v>0.4</v>
      </c>
      <c r="N393" s="0" t="n">
        <v>8.9</v>
      </c>
      <c r="O393" s="0" t="n">
        <v>1988785</v>
      </c>
      <c r="P393" s="0" t="n">
        <v>619900</v>
      </c>
      <c r="Q393" s="0" t="n">
        <v>1368885</v>
      </c>
      <c r="R393" s="0" t="n">
        <v>5.4</v>
      </c>
      <c r="S393" s="0" t="n">
        <v>17.2</v>
      </c>
      <c r="T393" s="0" t="n">
        <v>-964748</v>
      </c>
      <c r="U393" s="0" t="n">
        <v>-8.3</v>
      </c>
      <c r="V393" s="0" t="n">
        <v>17.8</v>
      </c>
      <c r="W393" s="0" t="n">
        <v>23875</v>
      </c>
      <c r="X393" s="0" t="n">
        <v>23940</v>
      </c>
      <c r="Y393" s="0" t="n">
        <v>184435</v>
      </c>
      <c r="AA393" s="1" t="str">
        <f aca="false">$C$383</f>
        <v>2002</v>
      </c>
      <c r="AB393" s="1" t="n">
        <f aca="false">D393/C393</f>
        <v>19.0333424944604</v>
      </c>
      <c r="AC393" s="1" t="n">
        <f aca="false">H393/C393</f>
        <v>0.0851813044299775</v>
      </c>
      <c r="AD393" s="1" t="n">
        <f aca="false">D393/D397</f>
        <v>0.0990869806023239</v>
      </c>
    </row>
    <row r="394" customFormat="false" ht="12.8" hidden="false" customHeight="false" outlineLevel="0" collapsed="false">
      <c r="A394" s="0" t="s">
        <v>39</v>
      </c>
      <c r="B394" s="0" t="n">
        <v>333870</v>
      </c>
      <c r="C394" s="0" t="n">
        <v>401389</v>
      </c>
      <c r="D394" s="0" t="n">
        <v>8709450</v>
      </c>
      <c r="E394" s="0" t="n">
        <v>9031389</v>
      </c>
      <c r="F394" s="0" t="n">
        <v>4660</v>
      </c>
      <c r="G394" s="0" t="n">
        <v>1.1</v>
      </c>
      <c r="H394" s="0" t="n">
        <v>32436</v>
      </c>
      <c r="I394" s="0" t="n">
        <v>7.8</v>
      </c>
      <c r="J394" s="0" t="n">
        <v>760528</v>
      </c>
      <c r="K394" s="0" t="n">
        <v>34518</v>
      </c>
      <c r="L394" s="0" t="n">
        <v>726010</v>
      </c>
      <c r="M394" s="0" t="n">
        <v>0.4</v>
      </c>
      <c r="N394" s="0" t="n">
        <v>8.4</v>
      </c>
      <c r="O394" s="0" t="n">
        <v>1404406</v>
      </c>
      <c r="P394" s="0" t="n">
        <v>425998</v>
      </c>
      <c r="Q394" s="0" t="n">
        <v>978408</v>
      </c>
      <c r="R394" s="0" t="n">
        <v>4.7</v>
      </c>
      <c r="S394" s="0" t="n">
        <v>15.6</v>
      </c>
      <c r="T394" s="0" t="n">
        <v>-643878</v>
      </c>
      <c r="U394" s="0" t="n">
        <v>-7.2</v>
      </c>
      <c r="V394" s="0" t="n">
        <v>16.8</v>
      </c>
      <c r="W394" s="0" t="n">
        <v>15369</v>
      </c>
      <c r="X394" s="0" t="n">
        <v>15396</v>
      </c>
      <c r="Y394" s="0" t="n">
        <v>121923</v>
      </c>
      <c r="AA394" s="1" t="str">
        <f aca="false">$C$383</f>
        <v>2002</v>
      </c>
      <c r="AB394" s="1" t="n">
        <f aca="false">D394/C394</f>
        <v>21.6982777305806</v>
      </c>
      <c r="AC394" s="1" t="n">
        <f aca="false">H394/C394</f>
        <v>0.0808093893953247</v>
      </c>
      <c r="AD394" s="1" t="n">
        <f aca="false">D394/D397</f>
        <v>0.0778829585045585</v>
      </c>
    </row>
    <row r="395" customFormat="false" ht="12.8" hidden="false" customHeight="false" outlineLevel="0" collapsed="false">
      <c r="A395" s="0" t="s">
        <v>40</v>
      </c>
      <c r="AA395" s="1" t="str">
        <f aca="false">$C$383</f>
        <v>2002</v>
      </c>
      <c r="AB395" s="1" t="n">
        <f aca="false">SUM(D395:D396)/SUM(C395:C396)</f>
        <v>37.4468872206038</v>
      </c>
      <c r="AC395" s="1" t="n">
        <f aca="false">SUM(H395:H396)/SUM(C395:C396)</f>
        <v>0.0692934822468456</v>
      </c>
      <c r="AD395" s="1" t="n">
        <f aca="false">SUM(D395:D396)/D397</f>
        <v>0.228288973430272</v>
      </c>
    </row>
    <row r="396" customFormat="false" ht="12.8" hidden="false" customHeight="false" outlineLevel="0" collapsed="false">
      <c r="A396" s="0" t="s">
        <v>41</v>
      </c>
      <c r="B396" s="0" t="n">
        <v>552954</v>
      </c>
      <c r="C396" s="0" t="n">
        <v>681738</v>
      </c>
      <c r="D396" s="0" t="n">
        <v>25528966</v>
      </c>
      <c r="E396" s="0" t="n">
        <v>26408987</v>
      </c>
      <c r="F396" s="0" t="n">
        <v>5599</v>
      </c>
      <c r="G396" s="0" t="n">
        <v>0.8</v>
      </c>
      <c r="H396" s="0" t="n">
        <v>47240</v>
      </c>
      <c r="I396" s="0" t="n">
        <v>6.7</v>
      </c>
      <c r="J396" s="0" t="n">
        <v>1733024</v>
      </c>
      <c r="K396" s="0" t="n">
        <v>55722</v>
      </c>
      <c r="L396" s="0" t="n">
        <v>1677302</v>
      </c>
      <c r="M396" s="0" t="n">
        <v>0.2</v>
      </c>
      <c r="N396" s="0" t="n">
        <v>6.6</v>
      </c>
      <c r="O396" s="0" t="n">
        <v>3493067</v>
      </c>
      <c r="P396" s="0" t="n">
        <v>948070</v>
      </c>
      <c r="Q396" s="0" t="n">
        <v>2544997</v>
      </c>
      <c r="R396" s="0" t="n">
        <v>3.6</v>
      </c>
      <c r="S396" s="0" t="n">
        <v>13.2</v>
      </c>
      <c r="T396" s="0" t="n">
        <v>-1760043</v>
      </c>
      <c r="U396" s="0" t="n">
        <v>-6.6</v>
      </c>
      <c r="V396" s="0" t="n">
        <v>13.2</v>
      </c>
      <c r="W396" s="0" t="n">
        <v>23597</v>
      </c>
      <c r="X396" s="0" t="n">
        <v>23651</v>
      </c>
      <c r="Y396" s="0" t="n">
        <v>224558</v>
      </c>
    </row>
    <row r="397" customFormat="false" ht="12.8" hidden="false" customHeight="false" outlineLevel="0" collapsed="false">
      <c r="A397" s="0" t="s">
        <v>42</v>
      </c>
      <c r="B397" s="0" t="n">
        <v>5173013</v>
      </c>
      <c r="C397" s="0" t="n">
        <v>6352721</v>
      </c>
      <c r="D397" s="0" t="n">
        <v>111827416</v>
      </c>
      <c r="E397" s="0" t="n">
        <v>112698028</v>
      </c>
      <c r="F397" s="0" t="n">
        <v>805318</v>
      </c>
      <c r="G397" s="0" t="n">
        <v>12.7</v>
      </c>
      <c r="H397" s="0" t="n">
        <v>751656</v>
      </c>
      <c r="I397" s="0" t="n">
        <v>11.9</v>
      </c>
      <c r="J397" s="0" t="n">
        <v>19011088</v>
      </c>
      <c r="K397" s="0" t="n">
        <v>7988392</v>
      </c>
      <c r="L397" s="0" t="n">
        <v>11022696</v>
      </c>
      <c r="M397" s="0" t="n">
        <v>7.1</v>
      </c>
      <c r="N397" s="0" t="n">
        <v>16.9</v>
      </c>
      <c r="O397" s="0" t="n">
        <v>20752317</v>
      </c>
      <c r="P397" s="0" t="n">
        <v>7395270</v>
      </c>
      <c r="Q397" s="0" t="n">
        <v>13357047</v>
      </c>
      <c r="R397" s="0" t="n">
        <v>6.6</v>
      </c>
      <c r="S397" s="0" t="n">
        <v>18.4</v>
      </c>
      <c r="T397" s="0" t="n">
        <v>-1741229</v>
      </c>
      <c r="U397" s="0" t="n">
        <v>-1.5</v>
      </c>
      <c r="V397" s="0" t="n">
        <v>33.8</v>
      </c>
      <c r="W397" s="0" t="n">
        <v>399030</v>
      </c>
      <c r="X397" s="0" t="n">
        <v>399839</v>
      </c>
      <c r="Y397" s="0" t="n">
        <v>2690183</v>
      </c>
    </row>
    <row r="398" customFormat="false" ht="12.8" hidden="false" customHeight="false" outlineLevel="0" collapsed="false">
      <c r="C398" s="0" t="s">
        <v>75</v>
      </c>
      <c r="AF398" s="1" t="str">
        <f aca="false">C398</f>
        <v>2003</v>
      </c>
    </row>
    <row r="399" customFormat="false" ht="12.8" hidden="false" customHeight="false" outlineLevel="0" collapsed="false">
      <c r="A399" s="0" t="s">
        <v>5</v>
      </c>
      <c r="B399" s="0" t="s">
        <v>6</v>
      </c>
      <c r="C399" s="0" t="s">
        <v>7</v>
      </c>
      <c r="D399" s="0" t="s">
        <v>8</v>
      </c>
      <c r="E399" s="0" t="s">
        <v>9</v>
      </c>
      <c r="F399" s="0" t="s">
        <v>10</v>
      </c>
      <c r="G399" s="0" t="s">
        <v>11</v>
      </c>
      <c r="H399" s="0" t="s">
        <v>12</v>
      </c>
      <c r="I399" s="0" t="s">
        <v>13</v>
      </c>
      <c r="J399" s="0" t="s">
        <v>14</v>
      </c>
      <c r="K399" s="0" t="s">
        <v>15</v>
      </c>
      <c r="L399" s="0" t="s">
        <v>16</v>
      </c>
      <c r="M399" s="0" t="s">
        <v>17</v>
      </c>
      <c r="N399" s="0" t="s">
        <v>18</v>
      </c>
      <c r="O399" s="0" t="s">
        <v>19</v>
      </c>
      <c r="P399" s="0" t="s">
        <v>20</v>
      </c>
      <c r="Q399" s="0" t="s">
        <v>21</v>
      </c>
      <c r="R399" s="0" t="s">
        <v>22</v>
      </c>
      <c r="S399" s="0" t="s">
        <v>23</v>
      </c>
      <c r="T399" s="0" t="s">
        <v>24</v>
      </c>
      <c r="U399" s="0" t="s">
        <v>25</v>
      </c>
      <c r="V399" s="0" t="s">
        <v>26</v>
      </c>
      <c r="W399" s="0" t="s">
        <v>27</v>
      </c>
      <c r="X399" s="0" t="s">
        <v>28</v>
      </c>
      <c r="Y399" s="0" t="s">
        <v>29</v>
      </c>
      <c r="AA399" s="1" t="s">
        <v>71</v>
      </c>
      <c r="AB399" s="1" t="s">
        <v>72</v>
      </c>
      <c r="AC399" s="1" t="s">
        <v>73</v>
      </c>
      <c r="AD399" s="1" t="s">
        <v>74</v>
      </c>
      <c r="AF399" s="1" t="s">
        <v>59</v>
      </c>
      <c r="AG399" s="1" t="s">
        <v>60</v>
      </c>
      <c r="AH399" s="1" t="s">
        <v>61</v>
      </c>
    </row>
    <row r="400" customFormat="false" ht="12.8" hidden="false" customHeight="false" outlineLevel="0" collapsed="false">
      <c r="A400" s="0" t="s">
        <v>30</v>
      </c>
      <c r="B400" s="0" t="n">
        <v>576417</v>
      </c>
      <c r="C400" s="0" t="n">
        <v>683867</v>
      </c>
      <c r="D400" s="0" t="n">
        <v>6199493</v>
      </c>
      <c r="E400" s="0" t="n">
        <v>3101854</v>
      </c>
      <c r="F400" s="0" t="n">
        <v>683864</v>
      </c>
      <c r="G400" s="0" t="n">
        <v>200</v>
      </c>
      <c r="H400" s="0" t="n">
        <v>0</v>
      </c>
      <c r="I400" s="0" t="n">
        <v>0</v>
      </c>
      <c r="J400" s="0" t="n">
        <v>6195279</v>
      </c>
      <c r="K400" s="0" t="n">
        <v>6195279</v>
      </c>
      <c r="L400" s="0" t="n">
        <v>0</v>
      </c>
      <c r="M400" s="0" t="n">
        <v>199.7</v>
      </c>
      <c r="N400" s="0" t="n">
        <v>199.7</v>
      </c>
      <c r="O400" s="0" t="n">
        <v>0</v>
      </c>
      <c r="P400" s="0" t="n">
        <v>0</v>
      </c>
      <c r="Q400" s="0" t="n">
        <v>0</v>
      </c>
      <c r="R400" s="0" t="n">
        <v>0</v>
      </c>
      <c r="S400" s="0" t="n">
        <v>0</v>
      </c>
      <c r="T400" s="0" t="n">
        <v>6195279</v>
      </c>
      <c r="U400" s="0" t="n">
        <v>199.7</v>
      </c>
      <c r="V400" s="0" t="n">
        <v>0</v>
      </c>
      <c r="AE400" s="1" t="n">
        <f aca="false">K400/D412</f>
        <v>0.0551136721450689</v>
      </c>
      <c r="AF400" s="1" t="n">
        <f aca="false">SUM(P405:P411)/SUM(D405:D411)</f>
        <v>0.033625230908685</v>
      </c>
      <c r="AG400" s="1" t="n">
        <f aca="false">D405/SUM(D405:D411)</f>
        <v>0.0542741687227262</v>
      </c>
      <c r="AH400" s="1" t="n">
        <f aca="false">(AG400-AF385)*100/3</f>
        <v>-0.200152473647147</v>
      </c>
    </row>
    <row r="401" customFormat="false" ht="12.8" hidden="false" customHeight="false" outlineLevel="0" collapsed="false">
      <c r="A401" s="0" t="s">
        <v>31</v>
      </c>
      <c r="B401" s="0" t="n">
        <v>446921</v>
      </c>
      <c r="C401" s="0" t="n">
        <v>561893</v>
      </c>
      <c r="D401" s="0" t="n">
        <v>6981086</v>
      </c>
      <c r="E401" s="0" t="n">
        <v>7322683</v>
      </c>
      <c r="F401" s="0" t="n">
        <v>0</v>
      </c>
      <c r="G401" s="0" t="n">
        <v>0</v>
      </c>
      <c r="H401" s="0" t="n">
        <v>134298</v>
      </c>
      <c r="I401" s="0" t="n">
        <v>21.1</v>
      </c>
      <c r="J401" s="0" t="n">
        <v>1303171</v>
      </c>
      <c r="K401" s="0" t="n">
        <v>0</v>
      </c>
      <c r="L401" s="0" t="n">
        <v>1303171</v>
      </c>
      <c r="M401" s="0" t="n">
        <v>0</v>
      </c>
      <c r="N401" s="0" t="n">
        <v>17.8</v>
      </c>
      <c r="O401" s="0" t="n">
        <v>1986367</v>
      </c>
      <c r="P401" s="0" t="n">
        <v>1027995</v>
      </c>
      <c r="Q401" s="0" t="n">
        <v>958372</v>
      </c>
      <c r="R401" s="0" t="n">
        <v>14</v>
      </c>
      <c r="S401" s="0" t="n">
        <v>27.1</v>
      </c>
      <c r="T401" s="0" t="n">
        <v>-683196</v>
      </c>
      <c r="U401" s="0" t="n">
        <v>-9.3</v>
      </c>
      <c r="V401" s="0" t="n">
        <v>35.6</v>
      </c>
      <c r="W401" s="0" t="n">
        <v>98174</v>
      </c>
      <c r="X401" s="0" t="n">
        <v>98348</v>
      </c>
      <c r="Y401" s="0" t="n">
        <v>732752</v>
      </c>
      <c r="AE401" s="1" t="n">
        <f aca="false">AE400-AF385</f>
        <v>-0.00516507078707177</v>
      </c>
    </row>
    <row r="402" customFormat="false" ht="12.8" hidden="false" customHeight="false" outlineLevel="0" collapsed="false">
      <c r="A402" s="0" t="s">
        <v>32</v>
      </c>
      <c r="B402" s="0" t="n">
        <v>347783</v>
      </c>
      <c r="C402" s="0" t="n">
        <v>438333</v>
      </c>
      <c r="D402" s="0" t="n">
        <v>5604207</v>
      </c>
      <c r="E402" s="0" t="n">
        <v>5754052</v>
      </c>
      <c r="F402" s="0" t="n">
        <v>13102</v>
      </c>
      <c r="G402" s="0" t="n">
        <v>2.8</v>
      </c>
      <c r="H402" s="0" t="n">
        <v>72552</v>
      </c>
      <c r="I402" s="0" t="n">
        <v>15.4</v>
      </c>
      <c r="J402" s="0" t="n">
        <v>971848</v>
      </c>
      <c r="K402" s="0" t="n">
        <v>61192</v>
      </c>
      <c r="L402" s="0" t="n">
        <v>910656</v>
      </c>
      <c r="M402" s="0" t="n">
        <v>1.1</v>
      </c>
      <c r="N402" s="0" t="n">
        <v>16.9</v>
      </c>
      <c r="O402" s="0" t="n">
        <v>1271537</v>
      </c>
      <c r="P402" s="0" t="n">
        <v>531935</v>
      </c>
      <c r="Q402" s="0" t="n">
        <v>739602</v>
      </c>
      <c r="R402" s="0" t="n">
        <v>9.2</v>
      </c>
      <c r="S402" s="0" t="n">
        <v>22.1</v>
      </c>
      <c r="T402" s="0" t="n">
        <v>-299689</v>
      </c>
      <c r="U402" s="0" t="n">
        <v>-5.2</v>
      </c>
      <c r="V402" s="0" t="n">
        <v>33.8</v>
      </c>
      <c r="W402" s="0" t="n">
        <v>48053</v>
      </c>
      <c r="X402" s="0" t="n">
        <v>48132</v>
      </c>
      <c r="Y402" s="0" t="n">
        <v>284787</v>
      </c>
    </row>
    <row r="403" customFormat="false" ht="12.8" hidden="false" customHeight="false" outlineLevel="0" collapsed="false">
      <c r="A403" s="0" t="s">
        <v>33</v>
      </c>
      <c r="B403" s="0" t="n">
        <v>305495</v>
      </c>
      <c r="C403" s="0" t="n">
        <v>385021</v>
      </c>
      <c r="D403" s="0" t="n">
        <v>5361922</v>
      </c>
      <c r="E403" s="0" t="n">
        <v>5484081</v>
      </c>
      <c r="F403" s="0" t="n">
        <v>9527</v>
      </c>
      <c r="G403" s="0" t="n">
        <v>2.3</v>
      </c>
      <c r="H403" s="0" t="n">
        <v>53445</v>
      </c>
      <c r="I403" s="0" t="n">
        <v>13.1</v>
      </c>
      <c r="J403" s="0" t="n">
        <v>816227</v>
      </c>
      <c r="K403" s="0" t="n">
        <v>47508</v>
      </c>
      <c r="L403" s="0" t="n">
        <v>768719</v>
      </c>
      <c r="M403" s="0" t="n">
        <v>0.9</v>
      </c>
      <c r="N403" s="0" t="n">
        <v>14.9</v>
      </c>
      <c r="O403" s="0" t="n">
        <v>1060546</v>
      </c>
      <c r="P403" s="0" t="n">
        <v>397449</v>
      </c>
      <c r="Q403" s="0" t="n">
        <v>663097</v>
      </c>
      <c r="R403" s="0" t="n">
        <v>7.2</v>
      </c>
      <c r="S403" s="0" t="n">
        <v>19.3</v>
      </c>
      <c r="T403" s="0" t="n">
        <v>-244319</v>
      </c>
      <c r="U403" s="0" t="n">
        <v>-4.4</v>
      </c>
      <c r="V403" s="0" t="n">
        <v>29.8</v>
      </c>
      <c r="W403" s="0" t="n">
        <v>35845</v>
      </c>
      <c r="X403" s="0" t="n">
        <v>36107</v>
      </c>
      <c r="Y403" s="0" t="n">
        <v>218925</v>
      </c>
    </row>
    <row r="404" customFormat="false" ht="12.8" hidden="false" customHeight="false" outlineLevel="0" collapsed="false">
      <c r="A404" s="0" t="s">
        <v>34</v>
      </c>
      <c r="B404" s="0" t="n">
        <v>277117</v>
      </c>
      <c r="C404" s="0" t="n">
        <v>344199</v>
      </c>
      <c r="D404" s="0" t="n">
        <v>5036865</v>
      </c>
      <c r="E404" s="0" t="n">
        <v>5150122</v>
      </c>
      <c r="F404" s="0" t="n">
        <v>7840</v>
      </c>
      <c r="G404" s="0" t="n">
        <v>2.2</v>
      </c>
      <c r="H404" s="0" t="n">
        <v>42561</v>
      </c>
      <c r="I404" s="0" t="n">
        <v>11.7</v>
      </c>
      <c r="J404" s="0" t="n">
        <v>737368</v>
      </c>
      <c r="K404" s="0" t="n">
        <v>39497</v>
      </c>
      <c r="L404" s="0" t="n">
        <v>697871</v>
      </c>
      <c r="M404" s="0" t="n">
        <v>0.8</v>
      </c>
      <c r="N404" s="0" t="n">
        <v>14.3</v>
      </c>
      <c r="O404" s="0" t="n">
        <v>963881</v>
      </c>
      <c r="P404" s="0" t="n">
        <v>356394</v>
      </c>
      <c r="Q404" s="0" t="n">
        <v>607487</v>
      </c>
      <c r="R404" s="0" t="n">
        <v>6.9</v>
      </c>
      <c r="S404" s="0" t="n">
        <v>18.7</v>
      </c>
      <c r="T404" s="0" t="n">
        <v>-226513</v>
      </c>
      <c r="U404" s="0" t="n">
        <v>-4.4</v>
      </c>
      <c r="V404" s="0" t="n">
        <v>28.6</v>
      </c>
      <c r="W404" s="0" t="n">
        <v>28319</v>
      </c>
      <c r="X404" s="0" t="n">
        <v>28510</v>
      </c>
      <c r="Y404" s="0" t="n">
        <v>197965</v>
      </c>
    </row>
    <row r="405" customFormat="false" ht="12.8" hidden="false" customHeight="false" outlineLevel="0" collapsed="false">
      <c r="A405" s="0" t="s">
        <v>35</v>
      </c>
      <c r="B405" s="0" t="n">
        <v>253967</v>
      </c>
      <c r="C405" s="0" t="n">
        <v>310887</v>
      </c>
      <c r="D405" s="0" t="n">
        <v>4516997</v>
      </c>
      <c r="E405" s="0" t="n">
        <v>4634316</v>
      </c>
      <c r="F405" s="0" t="n">
        <v>6613</v>
      </c>
      <c r="G405" s="0" t="n">
        <v>2</v>
      </c>
      <c r="H405" s="0" t="n">
        <v>35520</v>
      </c>
      <c r="I405" s="0" t="n">
        <v>10.9</v>
      </c>
      <c r="J405" s="0" t="n">
        <v>600576</v>
      </c>
      <c r="K405" s="0" t="n">
        <v>45594</v>
      </c>
      <c r="L405" s="0" t="n">
        <v>554982</v>
      </c>
      <c r="M405" s="0" t="n">
        <v>1</v>
      </c>
      <c r="N405" s="0" t="n">
        <v>13</v>
      </c>
      <c r="O405" s="0" t="n">
        <v>835214</v>
      </c>
      <c r="P405" s="0" t="n">
        <v>289460</v>
      </c>
      <c r="Q405" s="0" t="n">
        <v>545754</v>
      </c>
      <c r="R405" s="0" t="n">
        <v>6.2</v>
      </c>
      <c r="S405" s="0" t="n">
        <v>18</v>
      </c>
      <c r="T405" s="0" t="n">
        <v>-234638</v>
      </c>
      <c r="U405" s="0" t="n">
        <v>-5</v>
      </c>
      <c r="V405" s="0" t="n">
        <v>26</v>
      </c>
      <c r="W405" s="0" t="n">
        <v>23611</v>
      </c>
      <c r="X405" s="0" t="n">
        <v>23653</v>
      </c>
      <c r="Y405" s="0" t="n">
        <v>159966</v>
      </c>
      <c r="AA405" s="1" t="str">
        <f aca="false">$C$398</f>
        <v>2003</v>
      </c>
      <c r="AB405" s="1" t="n">
        <f aca="false">SUM(D400:D405)/SUM(C400:C405)</f>
        <v>12.3708134498201</v>
      </c>
      <c r="AC405" s="1" t="n">
        <f aca="false">SUM(H400:H405)/SUM(C400:C405)</f>
        <v>0.1242111445562</v>
      </c>
      <c r="AD405" s="1" t="n">
        <f aca="false">SUM(D400:D405)/D412</f>
        <v>0.299802828263577</v>
      </c>
    </row>
    <row r="406" customFormat="false" ht="12.8" hidden="false" customHeight="false" outlineLevel="0" collapsed="false">
      <c r="A406" s="0" t="s">
        <v>36</v>
      </c>
      <c r="B406" s="0" t="n">
        <v>937779</v>
      </c>
      <c r="C406" s="0" t="n">
        <v>1159645</v>
      </c>
      <c r="D406" s="0" t="n">
        <v>17746125</v>
      </c>
      <c r="E406" s="0" t="n">
        <v>18080582</v>
      </c>
      <c r="F406" s="0" t="n">
        <v>20796</v>
      </c>
      <c r="G406" s="0" t="n">
        <v>1.7</v>
      </c>
      <c r="H406" s="0" t="n">
        <v>109528</v>
      </c>
      <c r="I406" s="0" t="n">
        <v>9.1</v>
      </c>
      <c r="J406" s="0" t="n">
        <v>2222088</v>
      </c>
      <c r="K406" s="0" t="n">
        <v>106176</v>
      </c>
      <c r="L406" s="0" t="n">
        <v>2115912</v>
      </c>
      <c r="M406" s="0" t="n">
        <v>0.6</v>
      </c>
      <c r="N406" s="0" t="n">
        <v>12.3</v>
      </c>
      <c r="O406" s="0" t="n">
        <v>2891002</v>
      </c>
      <c r="P406" s="0" t="n">
        <v>902945</v>
      </c>
      <c r="Q406" s="0" t="n">
        <v>1988057</v>
      </c>
      <c r="R406" s="0" t="n">
        <v>5</v>
      </c>
      <c r="S406" s="0" t="n">
        <v>16</v>
      </c>
      <c r="T406" s="0" t="n">
        <v>-668914</v>
      </c>
      <c r="U406" s="0" t="n">
        <v>-3.7</v>
      </c>
      <c r="V406" s="0" t="n">
        <v>24.6</v>
      </c>
      <c r="W406" s="0" t="n">
        <v>71816</v>
      </c>
      <c r="X406" s="0" t="n">
        <v>72271</v>
      </c>
      <c r="Y406" s="0" t="n">
        <v>461919</v>
      </c>
      <c r="AA406" s="1" t="str">
        <f aca="false">$C$398</f>
        <v>2003</v>
      </c>
      <c r="AB406" s="1" t="n">
        <f aca="false">D406/C406</f>
        <v>15.303066886849</v>
      </c>
      <c r="AC406" s="1" t="n">
        <f aca="false">H406/C406</f>
        <v>0.0944495944879683</v>
      </c>
      <c r="AD406" s="1" t="n">
        <f aca="false">D406/D412</f>
        <v>0.157870874757281</v>
      </c>
    </row>
    <row r="407" customFormat="false" ht="12.8" hidden="false" customHeight="false" outlineLevel="0" collapsed="false">
      <c r="A407" s="0" t="s">
        <v>37</v>
      </c>
      <c r="B407" s="0" t="n">
        <v>649054</v>
      </c>
      <c r="C407" s="0" t="n">
        <v>812626</v>
      </c>
      <c r="D407" s="0" t="n">
        <v>14238387</v>
      </c>
      <c r="E407" s="0" t="n">
        <v>14456804</v>
      </c>
      <c r="F407" s="0" t="n">
        <v>11401</v>
      </c>
      <c r="G407" s="0" t="n">
        <v>1.4</v>
      </c>
      <c r="H407" s="0" t="n">
        <v>57465</v>
      </c>
      <c r="I407" s="0" t="n">
        <v>6.9</v>
      </c>
      <c r="J407" s="0" t="n">
        <v>1519859</v>
      </c>
      <c r="K407" s="0" t="n">
        <v>63940</v>
      </c>
      <c r="L407" s="0" t="n">
        <v>1455919</v>
      </c>
      <c r="M407" s="0" t="n">
        <v>0.4</v>
      </c>
      <c r="N407" s="0" t="n">
        <v>10.5</v>
      </c>
      <c r="O407" s="0" t="n">
        <v>1956692</v>
      </c>
      <c r="P407" s="0" t="n">
        <v>533756</v>
      </c>
      <c r="Q407" s="0" t="n">
        <v>1422936</v>
      </c>
      <c r="R407" s="0" t="n">
        <v>3.7</v>
      </c>
      <c r="S407" s="0" t="n">
        <v>13.5</v>
      </c>
      <c r="T407" s="0" t="n">
        <v>-436833</v>
      </c>
      <c r="U407" s="0" t="n">
        <v>-3</v>
      </c>
      <c r="V407" s="0" t="n">
        <v>21</v>
      </c>
      <c r="W407" s="0" t="n">
        <v>36556</v>
      </c>
      <c r="X407" s="0" t="n">
        <v>36813</v>
      </c>
      <c r="Y407" s="0" t="n">
        <v>248836</v>
      </c>
      <c r="AA407" s="1" t="str">
        <f aca="false">$C$398</f>
        <v>2003</v>
      </c>
      <c r="AB407" s="1" t="n">
        <f aca="false">D407/C407</f>
        <v>17.5214514426071</v>
      </c>
      <c r="AC407" s="1" t="n">
        <f aca="false">H407/C407</f>
        <v>0.0707151875524534</v>
      </c>
      <c r="AD407" s="1" t="n">
        <f aca="false">D407/D412</f>
        <v>0.126665771306282</v>
      </c>
    </row>
    <row r="408" customFormat="false" ht="12.8" hidden="false" customHeight="false" outlineLevel="0" collapsed="false">
      <c r="A408" s="0" t="s">
        <v>38</v>
      </c>
      <c r="B408" s="0" t="n">
        <v>507556</v>
      </c>
      <c r="C408" s="0" t="n">
        <v>599275</v>
      </c>
      <c r="D408" s="0" t="n">
        <v>11864218</v>
      </c>
      <c r="E408" s="0" t="n">
        <v>12046666</v>
      </c>
      <c r="F408" s="0" t="n">
        <v>7129</v>
      </c>
      <c r="G408" s="0" t="n">
        <v>1.2</v>
      </c>
      <c r="H408" s="0" t="n">
        <v>36114</v>
      </c>
      <c r="I408" s="0" t="n">
        <v>5.9</v>
      </c>
      <c r="J408" s="0" t="n">
        <v>1115285</v>
      </c>
      <c r="K408" s="0" t="n">
        <v>49517</v>
      </c>
      <c r="L408" s="0" t="n">
        <v>1065768</v>
      </c>
      <c r="M408" s="0" t="n">
        <v>0.4</v>
      </c>
      <c r="N408" s="0" t="n">
        <v>9.3</v>
      </c>
      <c r="O408" s="0" t="n">
        <v>1480182</v>
      </c>
      <c r="P408" s="0" t="n">
        <v>364167</v>
      </c>
      <c r="Q408" s="0" t="n">
        <v>1116015</v>
      </c>
      <c r="R408" s="0" t="n">
        <v>3</v>
      </c>
      <c r="S408" s="0" t="n">
        <v>12.3</v>
      </c>
      <c r="T408" s="0" t="n">
        <v>-364897</v>
      </c>
      <c r="U408" s="0" t="n">
        <v>-3</v>
      </c>
      <c r="V408" s="0" t="n">
        <v>18.6</v>
      </c>
      <c r="W408" s="0" t="n">
        <v>23568</v>
      </c>
      <c r="X408" s="0" t="n">
        <v>23732</v>
      </c>
      <c r="Y408" s="0" t="n">
        <v>159099</v>
      </c>
      <c r="AA408" s="1" t="str">
        <f aca="false">$C$398</f>
        <v>2003</v>
      </c>
      <c r="AB408" s="1" t="n">
        <f aca="false">D408/C408</f>
        <v>19.7976187893705</v>
      </c>
      <c r="AC408" s="1" t="n">
        <f aca="false">H408/C408</f>
        <v>0.0602628175712319</v>
      </c>
      <c r="AD408" s="1" t="n">
        <f aca="false">D408/D412</f>
        <v>0.105544983706081</v>
      </c>
    </row>
    <row r="409" customFormat="false" ht="12.8" hidden="false" customHeight="false" outlineLevel="0" collapsed="false">
      <c r="A409" s="0" t="s">
        <v>39</v>
      </c>
      <c r="B409" s="0" t="n">
        <v>330930</v>
      </c>
      <c r="C409" s="0" t="n">
        <v>391999</v>
      </c>
      <c r="D409" s="0" t="n">
        <v>8347878</v>
      </c>
      <c r="E409" s="0" t="n">
        <v>8460163</v>
      </c>
      <c r="F409" s="0" t="n">
        <v>4085</v>
      </c>
      <c r="G409" s="0" t="n">
        <v>1</v>
      </c>
      <c r="H409" s="0" t="n">
        <v>21907</v>
      </c>
      <c r="I409" s="0" t="n">
        <v>5.5</v>
      </c>
      <c r="J409" s="0" t="n">
        <v>751159</v>
      </c>
      <c r="K409" s="0" t="n">
        <v>26124</v>
      </c>
      <c r="L409" s="0" t="n">
        <v>725035</v>
      </c>
      <c r="M409" s="0" t="n">
        <v>0.3</v>
      </c>
      <c r="N409" s="0" t="n">
        <v>8.9</v>
      </c>
      <c r="O409" s="0" t="n">
        <v>975729</v>
      </c>
      <c r="P409" s="0" t="n">
        <v>218058</v>
      </c>
      <c r="Q409" s="0" t="n">
        <v>757671</v>
      </c>
      <c r="R409" s="0" t="n">
        <v>2.6</v>
      </c>
      <c r="S409" s="0" t="n">
        <v>11.5</v>
      </c>
      <c r="T409" s="0" t="n">
        <v>-224570</v>
      </c>
      <c r="U409" s="0" t="n">
        <v>-2.6</v>
      </c>
      <c r="V409" s="0" t="n">
        <v>17.8</v>
      </c>
      <c r="W409" s="0" t="n">
        <v>14476</v>
      </c>
      <c r="X409" s="0" t="n">
        <v>14527</v>
      </c>
      <c r="Y409" s="0" t="n">
        <v>94768</v>
      </c>
      <c r="AA409" s="1" t="str">
        <f aca="false">$C$398</f>
        <v>2003</v>
      </c>
      <c r="AB409" s="1" t="n">
        <f aca="false">D409/C409</f>
        <v>21.2956614685242</v>
      </c>
      <c r="AC409" s="1" t="n">
        <f aca="false">H409/C409</f>
        <v>0.0558853466462925</v>
      </c>
      <c r="AD409" s="1" t="n">
        <f aca="false">D409/D412</f>
        <v>0.0742633562102745</v>
      </c>
    </row>
    <row r="410" customFormat="false" ht="12.8" hidden="false" customHeight="false" outlineLevel="0" collapsed="false">
      <c r="A410" s="0" t="s">
        <v>40</v>
      </c>
      <c r="B410" s="0" t="n">
        <v>63194</v>
      </c>
      <c r="C410" s="0" t="n">
        <v>79133</v>
      </c>
      <c r="D410" s="0" t="n">
        <v>1992790</v>
      </c>
      <c r="E410" s="0" t="n">
        <v>2013133</v>
      </c>
      <c r="F410" s="0" t="n">
        <v>647</v>
      </c>
      <c r="G410" s="0" t="n">
        <v>0.8</v>
      </c>
      <c r="H410" s="0" t="n">
        <v>3970</v>
      </c>
      <c r="I410" s="0" t="n">
        <v>4.9</v>
      </c>
      <c r="J410" s="0" t="n">
        <v>178216</v>
      </c>
      <c r="K410" s="0" t="n">
        <v>4074</v>
      </c>
      <c r="L410" s="0" t="n">
        <v>174142</v>
      </c>
      <c r="M410" s="0" t="n">
        <v>0.2</v>
      </c>
      <c r="N410" s="0" t="n">
        <v>8.9</v>
      </c>
      <c r="O410" s="0" t="n">
        <v>218901</v>
      </c>
      <c r="P410" s="0" t="n">
        <v>42629</v>
      </c>
      <c r="Q410" s="0" t="n">
        <v>176272</v>
      </c>
      <c r="R410" s="0" t="n">
        <v>2.1</v>
      </c>
      <c r="S410" s="0" t="n">
        <v>10.9</v>
      </c>
      <c r="T410" s="0" t="n">
        <v>-40685</v>
      </c>
      <c r="U410" s="0" t="n">
        <v>-2</v>
      </c>
      <c r="V410" s="0" t="n">
        <v>17.8</v>
      </c>
      <c r="W410" s="0" t="n">
        <v>2429</v>
      </c>
      <c r="X410" s="0" t="n">
        <v>2447</v>
      </c>
      <c r="Y410" s="0" t="n">
        <v>15003</v>
      </c>
      <c r="AA410" s="1" t="str">
        <f aca="false">$C$398</f>
        <v>2003</v>
      </c>
      <c r="AB410" s="1" t="n">
        <f aca="false">SUM(D410:D411)/SUM(C410:C411)</f>
        <v>36.4537967068853</v>
      </c>
      <c r="AC410" s="1" t="n">
        <f aca="false">SUM(H410:H411)/SUM(C410:C411)</f>
        <v>0.0475102265305421</v>
      </c>
      <c r="AD410" s="1" t="n">
        <f aca="false">SUM(D410:D411)/D412</f>
        <v>0.235852185756505</v>
      </c>
    </row>
    <row r="411" customFormat="false" ht="12.8" hidden="false" customHeight="false" outlineLevel="0" collapsed="false">
      <c r="A411" s="0" t="s">
        <v>41</v>
      </c>
      <c r="B411" s="0" t="n">
        <v>527199</v>
      </c>
      <c r="C411" s="0" t="n">
        <v>648142</v>
      </c>
      <c r="D411" s="0" t="n">
        <v>24519145</v>
      </c>
      <c r="E411" s="0" t="n">
        <v>24860104</v>
      </c>
      <c r="F411" s="0" t="n">
        <v>4310</v>
      </c>
      <c r="G411" s="0" t="n">
        <v>0.7</v>
      </c>
      <c r="H411" s="0" t="n">
        <v>30583</v>
      </c>
      <c r="I411" s="0" t="n">
        <v>4.6</v>
      </c>
      <c r="J411" s="0" t="n">
        <v>1728602</v>
      </c>
      <c r="K411" s="0" t="n">
        <v>44020</v>
      </c>
      <c r="L411" s="0" t="n">
        <v>1684582</v>
      </c>
      <c r="M411" s="0" t="n">
        <v>0.2</v>
      </c>
      <c r="N411" s="0" t="n">
        <v>7</v>
      </c>
      <c r="O411" s="0" t="n">
        <v>2410519</v>
      </c>
      <c r="P411" s="0" t="n">
        <v>447463</v>
      </c>
      <c r="Q411" s="0" t="n">
        <v>1963056</v>
      </c>
      <c r="R411" s="0" t="n">
        <v>1.8</v>
      </c>
      <c r="S411" s="0" t="n">
        <v>9.7</v>
      </c>
      <c r="T411" s="0" t="n">
        <v>-681917</v>
      </c>
      <c r="U411" s="0" t="n">
        <v>-2.7</v>
      </c>
      <c r="V411" s="0" t="n">
        <v>14</v>
      </c>
      <c r="W411" s="0" t="n">
        <v>20539</v>
      </c>
      <c r="X411" s="0" t="n">
        <v>20592</v>
      </c>
      <c r="Y411" s="0" t="n">
        <v>156356</v>
      </c>
    </row>
    <row r="412" customFormat="false" ht="12.8" hidden="false" customHeight="false" outlineLevel="0" collapsed="false">
      <c r="A412" s="0" t="s">
        <v>42</v>
      </c>
      <c r="B412" s="0" t="n">
        <v>5223412</v>
      </c>
      <c r="C412" s="0" t="n">
        <v>6415020</v>
      </c>
      <c r="D412" s="0" t="n">
        <v>112409113</v>
      </c>
      <c r="E412" s="0" t="n">
        <v>111364560</v>
      </c>
      <c r="F412" s="0" t="n">
        <v>769314</v>
      </c>
      <c r="G412" s="0" t="n">
        <v>12.1</v>
      </c>
      <c r="H412" s="0" t="n">
        <v>597943</v>
      </c>
      <c r="I412" s="0" t="n">
        <v>9.4</v>
      </c>
      <c r="J412" s="0" t="n">
        <v>18139678</v>
      </c>
      <c r="K412" s="0" t="n">
        <v>6682921</v>
      </c>
      <c r="L412" s="0" t="n">
        <v>11456757</v>
      </c>
      <c r="M412" s="0" t="n">
        <v>6</v>
      </c>
      <c r="N412" s="0" t="n">
        <v>16.3</v>
      </c>
      <c r="O412" s="0" t="n">
        <v>16050570</v>
      </c>
      <c r="P412" s="0" t="n">
        <v>5112251</v>
      </c>
      <c r="Q412" s="0" t="n">
        <v>10938319</v>
      </c>
      <c r="R412" s="0" t="n">
        <v>4.6</v>
      </c>
      <c r="S412" s="0" t="n">
        <v>14.4</v>
      </c>
      <c r="T412" s="0" t="n">
        <v>2089108</v>
      </c>
      <c r="U412" s="0" t="n">
        <v>1.9</v>
      </c>
      <c r="V412" s="0" t="n">
        <v>28.8</v>
      </c>
      <c r="W412" s="0" t="n">
        <v>403386</v>
      </c>
      <c r="X412" s="0" t="n">
        <v>405132</v>
      </c>
      <c r="Y412" s="0" t="n">
        <v>2730376</v>
      </c>
    </row>
    <row r="413" customFormat="false" ht="12.8" hidden="false" customHeight="false" outlineLevel="0" collapsed="false">
      <c r="C413" s="0" t="s">
        <v>76</v>
      </c>
      <c r="AF413" s="1" t="str">
        <f aca="false">C413</f>
        <v>2004</v>
      </c>
    </row>
    <row r="414" customFormat="false" ht="12.8" hidden="false" customHeight="false" outlineLevel="0" collapsed="false">
      <c r="A414" s="0" t="s">
        <v>5</v>
      </c>
      <c r="B414" s="0" t="s">
        <v>6</v>
      </c>
      <c r="C414" s="0" t="s">
        <v>7</v>
      </c>
      <c r="D414" s="0" t="s">
        <v>8</v>
      </c>
      <c r="E414" s="0" t="s">
        <v>9</v>
      </c>
      <c r="F414" s="0" t="s">
        <v>10</v>
      </c>
      <c r="G414" s="0" t="s">
        <v>11</v>
      </c>
      <c r="H414" s="0" t="s">
        <v>12</v>
      </c>
      <c r="I414" s="0" t="s">
        <v>13</v>
      </c>
      <c r="J414" s="0" t="s">
        <v>14</v>
      </c>
      <c r="K414" s="0" t="s">
        <v>15</v>
      </c>
      <c r="L414" s="0" t="s">
        <v>16</v>
      </c>
      <c r="M414" s="0" t="s">
        <v>17</v>
      </c>
      <c r="N414" s="0" t="s">
        <v>18</v>
      </c>
      <c r="O414" s="0" t="s">
        <v>19</v>
      </c>
      <c r="P414" s="0" t="s">
        <v>20</v>
      </c>
      <c r="Q414" s="0" t="s">
        <v>21</v>
      </c>
      <c r="R414" s="0" t="s">
        <v>22</v>
      </c>
      <c r="S414" s="0" t="s">
        <v>23</v>
      </c>
      <c r="T414" s="0" t="s">
        <v>24</v>
      </c>
      <c r="U414" s="0" t="s">
        <v>25</v>
      </c>
      <c r="V414" s="0" t="s">
        <v>26</v>
      </c>
      <c r="W414" s="0" t="s">
        <v>27</v>
      </c>
      <c r="X414" s="0" t="s">
        <v>28</v>
      </c>
      <c r="Y414" s="0" t="s">
        <v>29</v>
      </c>
      <c r="AA414" s="1" t="s">
        <v>71</v>
      </c>
      <c r="AB414" s="1" t="s">
        <v>72</v>
      </c>
      <c r="AC414" s="1" t="s">
        <v>73</v>
      </c>
      <c r="AD414" s="1" t="s">
        <v>74</v>
      </c>
      <c r="AF414" s="1" t="s">
        <v>59</v>
      </c>
      <c r="AG414" s="1" t="s">
        <v>60</v>
      </c>
      <c r="AH414" s="1" t="s">
        <v>61</v>
      </c>
    </row>
    <row r="415" customFormat="false" ht="12.8" hidden="false" customHeight="false" outlineLevel="0" collapsed="false">
      <c r="A415" s="0" t="s">
        <v>30</v>
      </c>
      <c r="B415" s="0" t="n">
        <v>584475</v>
      </c>
      <c r="C415" s="0" t="n">
        <v>684556</v>
      </c>
      <c r="D415" s="0" t="n">
        <v>5880645</v>
      </c>
      <c r="E415" s="0" t="n">
        <v>2959684</v>
      </c>
      <c r="F415" s="0" t="n">
        <v>681384</v>
      </c>
      <c r="G415" s="0" t="n">
        <v>199.1</v>
      </c>
      <c r="H415" s="0" t="n">
        <v>0</v>
      </c>
      <c r="I415" s="0" t="n">
        <v>0</v>
      </c>
      <c r="J415" s="0" t="n">
        <v>5841922</v>
      </c>
      <c r="K415" s="0" t="n">
        <v>5841922</v>
      </c>
      <c r="L415" s="0" t="n">
        <v>0</v>
      </c>
      <c r="M415" s="0" t="n">
        <v>197.4</v>
      </c>
      <c r="N415" s="0" t="n">
        <v>197.4</v>
      </c>
      <c r="O415" s="0" t="n">
        <v>0</v>
      </c>
      <c r="P415" s="0" t="n">
        <v>0</v>
      </c>
      <c r="Q415" s="0" t="n">
        <v>0</v>
      </c>
      <c r="R415" s="0" t="n">
        <v>0</v>
      </c>
      <c r="S415" s="0" t="n">
        <v>0</v>
      </c>
      <c r="T415" s="0" t="n">
        <v>5841922</v>
      </c>
      <c r="U415" s="0" t="n">
        <v>197.4</v>
      </c>
      <c r="V415" s="0" t="n">
        <v>0</v>
      </c>
      <c r="AE415" s="1" t="n">
        <f aca="false">K415/D427</f>
        <v>0.0513766916597411</v>
      </c>
      <c r="AF415" s="1" t="n">
        <f aca="false">SUM(P420:P426)/SUM(D420:D426)</f>
        <v>0.0361533883241212</v>
      </c>
      <c r="AG415" s="1" t="n">
        <f aca="false">D420/SUM(D420:D426)</f>
        <v>0.055101435687764</v>
      </c>
      <c r="AH415" s="1" t="n">
        <f aca="false">(AG415-AF400)*100/3</f>
        <v>0.715873492635966</v>
      </c>
    </row>
    <row r="416" customFormat="false" ht="12.8" hidden="false" customHeight="false" outlineLevel="0" collapsed="false">
      <c r="A416" s="0" t="s">
        <v>31</v>
      </c>
      <c r="B416" s="0" t="n">
        <v>437325</v>
      </c>
      <c r="C416" s="0" t="n">
        <v>528582</v>
      </c>
      <c r="D416" s="0" t="n">
        <v>5991594</v>
      </c>
      <c r="E416" s="0" t="n">
        <v>6074775</v>
      </c>
      <c r="F416" s="0" t="n">
        <v>2</v>
      </c>
      <c r="G416" s="0" t="n">
        <v>0</v>
      </c>
      <c r="H416" s="0" t="n">
        <v>141024</v>
      </c>
      <c r="I416" s="0" t="n">
        <v>23.3</v>
      </c>
      <c r="J416" s="0" t="n">
        <v>1432142</v>
      </c>
      <c r="K416" s="0" t="s">
        <v>77</v>
      </c>
      <c r="L416" s="0" t="s">
        <v>77</v>
      </c>
      <c r="M416" s="0" t="s">
        <v>77</v>
      </c>
      <c r="N416" s="0" t="n">
        <v>23.6</v>
      </c>
      <c r="O416" s="0" t="n">
        <v>1598505</v>
      </c>
      <c r="P416" s="0" t="n">
        <v>854495</v>
      </c>
      <c r="Q416" s="0" t="n">
        <v>744010</v>
      </c>
      <c r="R416" s="0" t="n">
        <v>14.1</v>
      </c>
      <c r="S416" s="0" t="n">
        <v>26.3</v>
      </c>
      <c r="T416" s="0" t="n">
        <v>-166363</v>
      </c>
      <c r="U416" s="0" t="n">
        <v>-2.7</v>
      </c>
      <c r="V416" s="0" t="n">
        <v>47.2</v>
      </c>
      <c r="W416" s="0" t="n">
        <v>97738</v>
      </c>
      <c r="X416" s="0" t="n">
        <v>97761</v>
      </c>
      <c r="Y416" s="0" t="n">
        <v>613100</v>
      </c>
      <c r="AE416" s="1" t="n">
        <f aca="false">AE415-AF400</f>
        <v>0.0177514607510561</v>
      </c>
    </row>
    <row r="417" customFormat="false" ht="12.8" hidden="false" customHeight="false" outlineLevel="0" collapsed="false">
      <c r="A417" s="0" t="s">
        <v>32</v>
      </c>
      <c r="B417" s="0" t="n">
        <v>386924</v>
      </c>
      <c r="C417" s="0" t="n">
        <v>489150</v>
      </c>
      <c r="D417" s="0" t="n">
        <v>6439125</v>
      </c>
      <c r="E417" s="0" t="n">
        <v>6669024</v>
      </c>
      <c r="F417" s="0" t="n">
        <v>13179</v>
      </c>
      <c r="G417" s="0" t="n">
        <v>2.5</v>
      </c>
      <c r="H417" s="0" t="n">
        <v>78568</v>
      </c>
      <c r="I417" s="0" t="n">
        <v>15</v>
      </c>
      <c r="J417" s="0" t="n">
        <v>1000653</v>
      </c>
      <c r="K417" s="0" t="n">
        <v>61554</v>
      </c>
      <c r="L417" s="0" t="n">
        <v>939099</v>
      </c>
      <c r="M417" s="0" t="n">
        <v>0.9</v>
      </c>
      <c r="N417" s="0" t="n">
        <v>15</v>
      </c>
      <c r="O417" s="0" t="n">
        <v>1460451</v>
      </c>
      <c r="P417" s="0" t="n">
        <v>650801</v>
      </c>
      <c r="Q417" s="0" t="n">
        <v>809650</v>
      </c>
      <c r="R417" s="0" t="n">
        <v>9.8</v>
      </c>
      <c r="S417" s="0" t="n">
        <v>21.9</v>
      </c>
      <c r="T417" s="0" t="n">
        <v>-459798</v>
      </c>
      <c r="U417" s="0" t="n">
        <v>-6.9</v>
      </c>
      <c r="V417" s="0" t="n">
        <v>30</v>
      </c>
      <c r="W417" s="0" t="n">
        <v>53777</v>
      </c>
      <c r="X417" s="0" t="n">
        <v>53855</v>
      </c>
      <c r="Y417" s="0" t="n">
        <v>345464</v>
      </c>
    </row>
    <row r="418" customFormat="false" ht="12.8" hidden="false" customHeight="false" outlineLevel="0" collapsed="false">
      <c r="A418" s="0" t="s">
        <v>33</v>
      </c>
      <c r="B418" s="0" t="n">
        <v>307715</v>
      </c>
      <c r="C418" s="0" t="n">
        <v>387360</v>
      </c>
      <c r="D418" s="0" t="n">
        <v>5302727</v>
      </c>
      <c r="E418" s="0" t="n">
        <v>5417877</v>
      </c>
      <c r="F418" s="0" t="n">
        <v>8426</v>
      </c>
      <c r="G418" s="0" t="n">
        <v>2</v>
      </c>
      <c r="H418" s="0" t="n">
        <v>53798</v>
      </c>
      <c r="I418" s="0" t="n">
        <v>13.1</v>
      </c>
      <c r="J418" s="0" t="n">
        <v>794979</v>
      </c>
      <c r="K418" s="0" t="n">
        <v>36326</v>
      </c>
      <c r="L418" s="0" t="n">
        <v>758653</v>
      </c>
      <c r="M418" s="0" t="n">
        <v>0.7</v>
      </c>
      <c r="N418" s="0" t="n">
        <v>14.7</v>
      </c>
      <c r="O418" s="0" t="n">
        <v>1025279</v>
      </c>
      <c r="P418" s="0" t="n">
        <v>433634</v>
      </c>
      <c r="Q418" s="0" t="n">
        <v>591645</v>
      </c>
      <c r="R418" s="0" t="n">
        <v>8</v>
      </c>
      <c r="S418" s="0" t="n">
        <v>18.9</v>
      </c>
      <c r="T418" s="0" t="n">
        <v>-230300</v>
      </c>
      <c r="U418" s="0" t="n">
        <v>-4.2</v>
      </c>
      <c r="V418" s="0" t="n">
        <v>29.4</v>
      </c>
      <c r="W418" s="0" t="n">
        <v>34964</v>
      </c>
      <c r="X418" s="0" t="n">
        <v>35073</v>
      </c>
      <c r="Y418" s="0" t="n">
        <v>234362</v>
      </c>
    </row>
    <row r="419" customFormat="false" ht="12.8" hidden="false" customHeight="false" outlineLevel="0" collapsed="false">
      <c r="A419" s="0" t="s">
        <v>34</v>
      </c>
      <c r="B419" s="0" t="n">
        <v>273998</v>
      </c>
      <c r="C419" s="0" t="n">
        <v>345353</v>
      </c>
      <c r="D419" s="0" t="n">
        <v>5082091</v>
      </c>
      <c r="E419" s="0" t="n">
        <v>5187963</v>
      </c>
      <c r="F419" s="0" t="n">
        <v>7065</v>
      </c>
      <c r="G419" s="0" t="n">
        <v>1.9</v>
      </c>
      <c r="H419" s="0" t="n">
        <v>41963</v>
      </c>
      <c r="I419" s="0" t="n">
        <v>11.5</v>
      </c>
      <c r="J419" s="0" t="n">
        <v>677437</v>
      </c>
      <c r="K419" s="0" t="n">
        <v>37330</v>
      </c>
      <c r="L419" s="0" t="n">
        <v>640107</v>
      </c>
      <c r="M419" s="0" t="n">
        <v>0.7</v>
      </c>
      <c r="N419" s="0" t="n">
        <v>13.1</v>
      </c>
      <c r="O419" s="0" t="n">
        <v>889182</v>
      </c>
      <c r="P419" s="0" t="n">
        <v>333024</v>
      </c>
      <c r="Q419" s="0" t="n">
        <v>556158</v>
      </c>
      <c r="R419" s="0" t="n">
        <v>6.4</v>
      </c>
      <c r="S419" s="0" t="n">
        <v>17.1</v>
      </c>
      <c r="T419" s="0" t="n">
        <v>-211745</v>
      </c>
      <c r="U419" s="0" t="n">
        <v>-4</v>
      </c>
      <c r="V419" s="0" t="n">
        <v>26.2</v>
      </c>
      <c r="W419" s="0" t="n">
        <v>27162</v>
      </c>
      <c r="X419" s="0" t="n">
        <v>27227</v>
      </c>
      <c r="Y419" s="0" t="n">
        <v>163212</v>
      </c>
    </row>
    <row r="420" customFormat="false" ht="12.8" hidden="false" customHeight="false" outlineLevel="0" collapsed="false">
      <c r="A420" s="0" t="s">
        <v>35</v>
      </c>
      <c r="B420" s="0" t="n">
        <v>250353</v>
      </c>
      <c r="C420" s="0" t="n">
        <v>310757</v>
      </c>
      <c r="D420" s="0" t="n">
        <v>4684253</v>
      </c>
      <c r="E420" s="0" t="n">
        <v>4830615</v>
      </c>
      <c r="F420" s="0" t="n">
        <v>5772</v>
      </c>
      <c r="G420" s="0" t="n">
        <v>1.8</v>
      </c>
      <c r="H420" s="0" t="n">
        <v>35046</v>
      </c>
      <c r="I420" s="0" t="n">
        <v>10.7</v>
      </c>
      <c r="J420" s="0" t="n">
        <v>616096</v>
      </c>
      <c r="K420" s="0" t="n">
        <v>27863</v>
      </c>
      <c r="L420" s="0" t="n">
        <v>588233</v>
      </c>
      <c r="M420" s="0" t="n">
        <v>0.6</v>
      </c>
      <c r="N420" s="0" t="n">
        <v>12.8</v>
      </c>
      <c r="O420" s="0" t="n">
        <v>908822</v>
      </c>
      <c r="P420" s="0" t="n">
        <v>343990</v>
      </c>
      <c r="Q420" s="0" t="n">
        <v>564832</v>
      </c>
      <c r="R420" s="0" t="n">
        <v>7.1</v>
      </c>
      <c r="S420" s="0" t="n">
        <v>18.8</v>
      </c>
      <c r="T420" s="0" t="n">
        <v>-292726</v>
      </c>
      <c r="U420" s="0" t="n">
        <v>-6</v>
      </c>
      <c r="V420" s="0" t="n">
        <v>25.6</v>
      </c>
      <c r="W420" s="0" t="n">
        <v>22743</v>
      </c>
      <c r="X420" s="0" t="n">
        <v>22876</v>
      </c>
      <c r="Y420" s="0" t="n">
        <v>160442</v>
      </c>
      <c r="AA420" s="1" t="str">
        <f aca="false">$C$413</f>
        <v>2004</v>
      </c>
      <c r="AB420" s="1" t="n">
        <f aca="false">SUM(D415:D420)/SUM(C415:C420)</f>
        <v>12.1570928683446</v>
      </c>
      <c r="AC420" s="1" t="n">
        <f aca="false">SUM(H415:H420)/SUM(C415:C420)</f>
        <v>0.127614669610359</v>
      </c>
      <c r="AD420" s="1" t="n">
        <f aca="false">SUM(D415:D420)/D427</f>
        <v>0.293563713528361</v>
      </c>
    </row>
    <row r="421" customFormat="false" ht="12.8" hidden="false" customHeight="false" outlineLevel="0" collapsed="false">
      <c r="A421" s="0" t="s">
        <v>36</v>
      </c>
      <c r="B421" s="0" t="n">
        <v>954538</v>
      </c>
      <c r="C421" s="0" t="n">
        <v>1190785</v>
      </c>
      <c r="D421" s="0" t="n">
        <v>18636171</v>
      </c>
      <c r="E421" s="0" t="n">
        <v>18956681</v>
      </c>
      <c r="F421" s="0" t="n">
        <v>19403</v>
      </c>
      <c r="G421" s="0" t="n">
        <v>1.6</v>
      </c>
      <c r="H421" s="0" t="n">
        <v>109456</v>
      </c>
      <c r="I421" s="0" t="n">
        <v>8.8</v>
      </c>
      <c r="J421" s="0" t="n">
        <v>2230207</v>
      </c>
      <c r="K421" s="0" t="n">
        <v>100435</v>
      </c>
      <c r="L421" s="0" t="n">
        <v>2129772</v>
      </c>
      <c r="M421" s="0" t="n">
        <v>0.5</v>
      </c>
      <c r="N421" s="0" t="n">
        <v>11.8</v>
      </c>
      <c r="O421" s="0" t="n">
        <v>2871226</v>
      </c>
      <c r="P421" s="0" t="n">
        <v>997443</v>
      </c>
      <c r="Q421" s="0" t="n">
        <v>1873783</v>
      </c>
      <c r="R421" s="0" t="n">
        <v>5.3</v>
      </c>
      <c r="S421" s="0" t="n">
        <v>15.1</v>
      </c>
      <c r="T421" s="0" t="n">
        <v>-641019</v>
      </c>
      <c r="U421" s="0" t="n">
        <v>-3.3</v>
      </c>
      <c r="V421" s="0" t="n">
        <v>23.6</v>
      </c>
      <c r="W421" s="0" t="n">
        <v>70778</v>
      </c>
      <c r="X421" s="0" t="n">
        <v>71147</v>
      </c>
      <c r="Y421" s="0" t="n">
        <v>475538</v>
      </c>
      <c r="AA421" s="1" t="str">
        <f aca="false">$C$413</f>
        <v>2004</v>
      </c>
      <c r="AB421" s="1" t="n">
        <f aca="false">D421/C421</f>
        <v>15.6503239459684</v>
      </c>
      <c r="AC421" s="1" t="n">
        <f aca="false">H421/C421</f>
        <v>0.091919196160516</v>
      </c>
      <c r="AD421" s="1" t="n">
        <f aca="false">D421/D427</f>
        <v>0.163895514384685</v>
      </c>
    </row>
    <row r="422" customFormat="false" ht="12.8" hidden="false" customHeight="false" outlineLevel="0" collapsed="false">
      <c r="A422" s="0" t="s">
        <v>37</v>
      </c>
      <c r="B422" s="0" t="n">
        <v>643731</v>
      </c>
      <c r="C422" s="0" t="n">
        <v>796705</v>
      </c>
      <c r="D422" s="0" t="n">
        <v>13808432</v>
      </c>
      <c r="E422" s="0" t="n">
        <v>14020526</v>
      </c>
      <c r="F422" s="0" t="n">
        <v>10383</v>
      </c>
      <c r="G422" s="0" t="n">
        <v>1.3</v>
      </c>
      <c r="H422" s="0" t="n">
        <v>56962</v>
      </c>
      <c r="I422" s="0" t="n">
        <v>6.9</v>
      </c>
      <c r="J422" s="0" t="n">
        <v>1418805</v>
      </c>
      <c r="K422" s="0" t="n">
        <v>57809</v>
      </c>
      <c r="L422" s="0" t="n">
        <v>1360996</v>
      </c>
      <c r="M422" s="0" t="n">
        <v>0.4</v>
      </c>
      <c r="N422" s="0" t="n">
        <v>10.1</v>
      </c>
      <c r="O422" s="0" t="n">
        <v>1842993</v>
      </c>
      <c r="P422" s="0" t="n">
        <v>566667</v>
      </c>
      <c r="Q422" s="0" t="n">
        <v>1276326</v>
      </c>
      <c r="R422" s="0" t="n">
        <v>4</v>
      </c>
      <c r="S422" s="0" t="n">
        <v>13.1</v>
      </c>
      <c r="T422" s="0" t="n">
        <v>-424188</v>
      </c>
      <c r="U422" s="0" t="n">
        <v>-3</v>
      </c>
      <c r="V422" s="0" t="n">
        <v>20.2</v>
      </c>
      <c r="W422" s="0" t="n">
        <v>35972</v>
      </c>
      <c r="X422" s="0" t="n">
        <v>36134</v>
      </c>
      <c r="Y422" s="0" t="n">
        <v>259760</v>
      </c>
      <c r="AA422" s="1" t="str">
        <f aca="false">$C$413</f>
        <v>2004</v>
      </c>
      <c r="AB422" s="1" t="n">
        <f aca="false">D422/C422</f>
        <v>17.3319258696757</v>
      </c>
      <c r="AC422" s="1" t="n">
        <f aca="false">H422/C422</f>
        <v>0.0714969781788742</v>
      </c>
      <c r="AD422" s="1" t="n">
        <f aca="false">D422/D427</f>
        <v>0.121438039256344</v>
      </c>
    </row>
    <row r="423" customFormat="false" ht="12.8" hidden="false" customHeight="false" outlineLevel="0" collapsed="false">
      <c r="A423" s="0" t="s">
        <v>38</v>
      </c>
      <c r="B423" s="0" t="n">
        <v>518036</v>
      </c>
      <c r="C423" s="0" t="n">
        <v>615438</v>
      </c>
      <c r="D423" s="0" t="n">
        <v>12444803</v>
      </c>
      <c r="E423" s="0" t="n">
        <v>12588996</v>
      </c>
      <c r="F423" s="0" t="n">
        <v>6446</v>
      </c>
      <c r="G423" s="0" t="n">
        <v>1</v>
      </c>
      <c r="H423" s="0" t="n">
        <v>37339</v>
      </c>
      <c r="I423" s="0" t="n">
        <v>5.9</v>
      </c>
      <c r="J423" s="0" t="n">
        <v>1097999</v>
      </c>
      <c r="K423" s="0" t="n">
        <v>38488</v>
      </c>
      <c r="L423" s="0" t="n">
        <v>1059511</v>
      </c>
      <c r="M423" s="0" t="n">
        <v>0.3</v>
      </c>
      <c r="N423" s="0" t="n">
        <v>8.7</v>
      </c>
      <c r="O423" s="0" t="n">
        <v>1386386</v>
      </c>
      <c r="P423" s="0" t="n">
        <v>369206</v>
      </c>
      <c r="Q423" s="0" t="n">
        <v>1017180</v>
      </c>
      <c r="R423" s="0" t="n">
        <v>2.9</v>
      </c>
      <c r="S423" s="0" t="n">
        <v>11</v>
      </c>
      <c r="T423" s="0" t="n">
        <v>-288387</v>
      </c>
      <c r="U423" s="0" t="n">
        <v>-2.3</v>
      </c>
      <c r="V423" s="0" t="n">
        <v>17.4</v>
      </c>
      <c r="W423" s="0" t="n">
        <v>23791</v>
      </c>
      <c r="X423" s="0" t="n">
        <v>23872</v>
      </c>
      <c r="Y423" s="0" t="n">
        <v>158724</v>
      </c>
      <c r="AA423" s="1" t="str">
        <f aca="false">$C$413</f>
        <v>2004</v>
      </c>
      <c r="AB423" s="1" t="n">
        <f aca="false">D423/C423</f>
        <v>20.2210506988519</v>
      </c>
      <c r="AC423" s="1" t="n">
        <f aca="false">H423/C423</f>
        <v>0.0606706118244242</v>
      </c>
      <c r="AD423" s="1" t="n">
        <f aca="false">D423/D427</f>
        <v>0.109445625343375</v>
      </c>
    </row>
    <row r="424" customFormat="false" ht="12.8" hidden="false" customHeight="false" outlineLevel="0" collapsed="false">
      <c r="A424" s="0" t="s">
        <v>39</v>
      </c>
      <c r="B424" s="0" t="n">
        <v>330702</v>
      </c>
      <c r="C424" s="0" t="n">
        <v>391014</v>
      </c>
      <c r="D424" s="0" t="n">
        <v>8421456</v>
      </c>
      <c r="E424" s="0" t="n">
        <v>8519652</v>
      </c>
      <c r="F424" s="0" t="n">
        <v>3478</v>
      </c>
      <c r="G424" s="0" t="n">
        <v>0.9</v>
      </c>
      <c r="H424" s="0" t="n">
        <v>22024</v>
      </c>
      <c r="I424" s="0" t="n">
        <v>5.5</v>
      </c>
      <c r="J424" s="0" t="n">
        <v>727427</v>
      </c>
      <c r="K424" s="0" t="n">
        <v>22204</v>
      </c>
      <c r="L424" s="0" t="n">
        <v>705223</v>
      </c>
      <c r="M424" s="0" t="n">
        <v>0.3</v>
      </c>
      <c r="N424" s="0" t="n">
        <v>8.5</v>
      </c>
      <c r="O424" s="0" t="n">
        <v>923820</v>
      </c>
      <c r="P424" s="0" t="n">
        <v>219604</v>
      </c>
      <c r="Q424" s="0" t="n">
        <v>704216</v>
      </c>
      <c r="R424" s="0" t="n">
        <v>2.6</v>
      </c>
      <c r="S424" s="0" t="n">
        <v>10.8</v>
      </c>
      <c r="T424" s="0" t="n">
        <v>-196393</v>
      </c>
      <c r="U424" s="0" t="n">
        <v>-2.3</v>
      </c>
      <c r="V424" s="0" t="n">
        <v>17</v>
      </c>
      <c r="W424" s="0" t="n">
        <v>14026</v>
      </c>
      <c r="X424" s="0" t="n">
        <v>14068</v>
      </c>
      <c r="Y424" s="0" t="n">
        <v>96766</v>
      </c>
      <c r="AA424" s="1" t="str">
        <f aca="false">$C$413</f>
        <v>2004</v>
      </c>
      <c r="AB424" s="1" t="n">
        <f aca="false">D424/C424</f>
        <v>21.5374794764382</v>
      </c>
      <c r="AC424" s="1" t="n">
        <f aca="false">H424/C424</f>
        <v>0.0563253489644872</v>
      </c>
      <c r="AD424" s="1" t="n">
        <f aca="false">D424/D427</f>
        <v>0.0740623630781233</v>
      </c>
    </row>
    <row r="425" customFormat="false" ht="12.8" hidden="false" customHeight="false" outlineLevel="0" collapsed="false">
      <c r="A425" s="0" t="s">
        <v>40</v>
      </c>
      <c r="B425" s="0" t="n">
        <v>115355</v>
      </c>
      <c r="C425" s="0" t="n">
        <v>139538</v>
      </c>
      <c r="D425" s="0" t="n">
        <v>3296692</v>
      </c>
      <c r="E425" s="0" t="n">
        <v>3337563</v>
      </c>
      <c r="F425" s="0" t="n">
        <v>1099</v>
      </c>
      <c r="G425" s="0" t="n">
        <v>0.8</v>
      </c>
      <c r="H425" s="0" t="n">
        <v>7617</v>
      </c>
      <c r="I425" s="0" t="n">
        <v>5.3</v>
      </c>
      <c r="J425" s="0" t="n">
        <v>261794</v>
      </c>
      <c r="K425" s="0" t="n">
        <v>8492</v>
      </c>
      <c r="L425" s="0" t="n">
        <v>253302</v>
      </c>
      <c r="M425" s="0" t="n">
        <v>0.3</v>
      </c>
      <c r="N425" s="0" t="n">
        <v>7.8</v>
      </c>
      <c r="O425" s="0" t="n">
        <v>343537</v>
      </c>
      <c r="P425" s="0" t="n">
        <v>90731</v>
      </c>
      <c r="Q425" s="0" t="n">
        <v>252806</v>
      </c>
      <c r="R425" s="0" t="n">
        <v>2.7</v>
      </c>
      <c r="S425" s="0" t="n">
        <v>10.3</v>
      </c>
      <c r="T425" s="0" t="n">
        <v>-81743</v>
      </c>
      <c r="U425" s="0" t="n">
        <v>-2.5</v>
      </c>
      <c r="V425" s="0" t="n">
        <v>15.6</v>
      </c>
      <c r="W425" s="0" t="n">
        <v>4739</v>
      </c>
      <c r="X425" s="0" t="n">
        <v>4757</v>
      </c>
      <c r="Y425" s="0" t="n">
        <v>43215</v>
      </c>
      <c r="AA425" s="1" t="str">
        <f aca="false">$C$413</f>
        <v>2004</v>
      </c>
      <c r="AB425" s="1" t="n">
        <f aca="false">SUM(D425:D426)/SUM(C425:C426)</f>
        <v>35.6550571851648</v>
      </c>
      <c r="AC425" s="1" t="n">
        <f aca="false">SUM(H425:H426)/SUM(C425:C426)</f>
        <v>0.0492085404255431</v>
      </c>
      <c r="AD425" s="1" t="n">
        <f aca="false">SUM(D425:D426)/D427</f>
        <v>0.237594744409111</v>
      </c>
    </row>
    <row r="426" customFormat="false" ht="12.8" hidden="false" customHeight="false" outlineLevel="0" collapsed="false">
      <c r="A426" s="0" t="s">
        <v>41</v>
      </c>
      <c r="B426" s="0" t="n">
        <v>503902</v>
      </c>
      <c r="C426" s="0" t="n">
        <v>618176</v>
      </c>
      <c r="D426" s="0" t="n">
        <v>23719644</v>
      </c>
      <c r="E426" s="0" t="n">
        <v>24035822</v>
      </c>
      <c r="F426" s="0" t="n">
        <v>3452</v>
      </c>
      <c r="G426" s="0" t="n">
        <v>0.5</v>
      </c>
      <c r="H426" s="0" t="n">
        <v>29669</v>
      </c>
      <c r="I426" s="0" t="n">
        <v>4.7</v>
      </c>
      <c r="J426" s="0" t="n">
        <v>1535713</v>
      </c>
      <c r="K426" s="0" t="n">
        <v>38393</v>
      </c>
      <c r="L426" s="0" t="n">
        <v>1497320</v>
      </c>
      <c r="M426" s="0" t="n">
        <v>0.2</v>
      </c>
      <c r="N426" s="0" t="n">
        <v>6.4</v>
      </c>
      <c r="O426" s="0" t="n">
        <v>2168070</v>
      </c>
      <c r="P426" s="0" t="n">
        <v>485811</v>
      </c>
      <c r="Q426" s="0" t="n">
        <v>1682259</v>
      </c>
      <c r="R426" s="0" t="n">
        <v>2</v>
      </c>
      <c r="S426" s="0" t="n">
        <v>9</v>
      </c>
      <c r="T426" s="0" t="n">
        <v>-632357</v>
      </c>
      <c r="U426" s="0" t="n">
        <v>-2.6</v>
      </c>
      <c r="V426" s="0" t="n">
        <v>12.8</v>
      </c>
      <c r="W426" s="0" t="n">
        <v>19407</v>
      </c>
      <c r="X426" s="0" t="n">
        <v>19455</v>
      </c>
      <c r="Y426" s="0" t="n">
        <v>159834</v>
      </c>
    </row>
    <row r="427" customFormat="false" ht="12.8" hidden="false" customHeight="false" outlineLevel="0" collapsed="false">
      <c r="A427" s="0" t="s">
        <v>42</v>
      </c>
      <c r="B427" s="0" t="n">
        <v>5307054</v>
      </c>
      <c r="C427" s="0" t="n">
        <v>6497414</v>
      </c>
      <c r="D427" s="0" t="n">
        <v>113707633</v>
      </c>
      <c r="E427" s="0" t="n">
        <v>112599178</v>
      </c>
      <c r="F427" s="0" t="n">
        <v>760089</v>
      </c>
      <c r="G427" s="0" t="n">
        <v>11.8</v>
      </c>
      <c r="H427" s="0" t="n">
        <v>613466</v>
      </c>
      <c r="I427" s="0" t="n">
        <v>9.5</v>
      </c>
      <c r="J427" s="0" t="n">
        <v>17635174</v>
      </c>
      <c r="K427" s="0" t="n">
        <v>6270963</v>
      </c>
      <c r="L427" s="0" t="n">
        <v>11364211</v>
      </c>
      <c r="M427" s="0" t="n">
        <v>5.6</v>
      </c>
      <c r="N427" s="0" t="n">
        <v>15.7</v>
      </c>
      <c r="O427" s="0" t="n">
        <v>15418271</v>
      </c>
      <c r="P427" s="0" t="n">
        <v>5345406</v>
      </c>
      <c r="Q427" s="0" t="n">
        <v>10072865</v>
      </c>
      <c r="R427" s="0" t="n">
        <v>4.7</v>
      </c>
      <c r="S427" s="0" t="n">
        <v>13.7</v>
      </c>
      <c r="T427" s="0" t="n">
        <v>2216903</v>
      </c>
      <c r="U427" s="0" t="n">
        <v>2</v>
      </c>
      <c r="V427" s="0" t="n">
        <v>27.4</v>
      </c>
      <c r="W427" s="0" t="n">
        <v>405097</v>
      </c>
      <c r="X427" s="0" t="n">
        <v>406225</v>
      </c>
      <c r="Y427" s="0" t="n">
        <v>2710417</v>
      </c>
    </row>
    <row r="428" customFormat="false" ht="12.8" hidden="false" customHeight="false" outlineLevel="0" collapsed="false">
      <c r="C428" s="0" t="s">
        <v>78</v>
      </c>
      <c r="AF428" s="1" t="str">
        <f aca="false">C428</f>
        <v>2005</v>
      </c>
    </row>
    <row r="429" customFormat="false" ht="12.8" hidden="false" customHeight="false" outlineLevel="0" collapsed="false">
      <c r="A429" s="0" t="s">
        <v>5</v>
      </c>
      <c r="B429" s="0" t="s">
        <v>6</v>
      </c>
      <c r="C429" s="0" t="s">
        <v>7</v>
      </c>
      <c r="D429" s="0" t="s">
        <v>8</v>
      </c>
      <c r="E429" s="0" t="s">
        <v>9</v>
      </c>
      <c r="F429" s="0" t="s">
        <v>10</v>
      </c>
      <c r="G429" s="0" t="s">
        <v>11</v>
      </c>
      <c r="H429" s="0" t="s">
        <v>12</v>
      </c>
      <c r="I429" s="0" t="s">
        <v>13</v>
      </c>
      <c r="J429" s="0" t="s">
        <v>14</v>
      </c>
      <c r="K429" s="0" t="s">
        <v>15</v>
      </c>
      <c r="L429" s="0" t="s">
        <v>16</v>
      </c>
      <c r="M429" s="0" t="s">
        <v>17</v>
      </c>
      <c r="N429" s="0" t="s">
        <v>18</v>
      </c>
      <c r="O429" s="0" t="s">
        <v>19</v>
      </c>
      <c r="P429" s="0" t="s">
        <v>20</v>
      </c>
      <c r="Q429" s="0" t="s">
        <v>21</v>
      </c>
      <c r="R429" s="0" t="s">
        <v>22</v>
      </c>
      <c r="S429" s="0" t="s">
        <v>23</v>
      </c>
      <c r="T429" s="0" t="s">
        <v>24</v>
      </c>
      <c r="U429" s="0" t="s">
        <v>25</v>
      </c>
      <c r="V429" s="0" t="s">
        <v>26</v>
      </c>
      <c r="W429" s="0" t="s">
        <v>27</v>
      </c>
      <c r="X429" s="0" t="s">
        <v>28</v>
      </c>
      <c r="Y429" s="0" t="s">
        <v>29</v>
      </c>
      <c r="AA429" s="1" t="s">
        <v>71</v>
      </c>
      <c r="AB429" s="1" t="s">
        <v>72</v>
      </c>
      <c r="AC429" s="1" t="s">
        <v>73</v>
      </c>
      <c r="AD429" s="1" t="s">
        <v>74</v>
      </c>
      <c r="AF429" s="1" t="s">
        <v>59</v>
      </c>
      <c r="AG429" s="1" t="s">
        <v>60</v>
      </c>
      <c r="AH429" s="1" t="s">
        <v>61</v>
      </c>
    </row>
    <row r="430" customFormat="false" ht="12.8" hidden="false" customHeight="false" outlineLevel="0" collapsed="false">
      <c r="A430" s="0" t="s">
        <v>30</v>
      </c>
      <c r="B430" s="0" t="n">
        <v>598167</v>
      </c>
      <c r="C430" s="0" t="n">
        <v>710965</v>
      </c>
      <c r="D430" s="0" t="n">
        <v>6271080</v>
      </c>
      <c r="E430" s="0" t="n">
        <v>3146200</v>
      </c>
      <c r="F430" s="0" t="n">
        <v>706566</v>
      </c>
      <c r="G430" s="0" t="n">
        <v>198.8</v>
      </c>
      <c r="H430" s="0" t="n">
        <v>0</v>
      </c>
      <c r="I430" s="0" t="n">
        <v>0</v>
      </c>
      <c r="J430" s="0" t="n">
        <v>6249760</v>
      </c>
      <c r="K430" s="0" t="n">
        <v>6249760</v>
      </c>
      <c r="L430" s="0" t="n">
        <v>0</v>
      </c>
      <c r="M430" s="0" t="n">
        <v>198.6</v>
      </c>
      <c r="N430" s="0" t="n">
        <v>198.6</v>
      </c>
      <c r="O430" s="0" t="n">
        <v>0</v>
      </c>
      <c r="P430" s="0" t="n">
        <v>0</v>
      </c>
      <c r="Q430" s="0" t="n">
        <v>0</v>
      </c>
      <c r="R430" s="0" t="n">
        <v>0</v>
      </c>
      <c r="S430" s="0" t="n">
        <v>0</v>
      </c>
      <c r="T430" s="0" t="n">
        <v>6249760</v>
      </c>
      <c r="U430" s="0" t="n">
        <v>198.6</v>
      </c>
      <c r="V430" s="0" t="n">
        <v>0</v>
      </c>
      <c r="AE430" s="1" t="n">
        <f aca="false">K430/D442</f>
        <v>0.05427962041681</v>
      </c>
      <c r="AF430" s="1" t="n">
        <f aca="false">SUM(P435:P441)/SUM(D435:D441)</f>
        <v>0.0334884120023972</v>
      </c>
      <c r="AG430" s="1" t="n">
        <f aca="false">D435/SUM(D435:D441)</f>
        <v>0.0554338943177298</v>
      </c>
      <c r="AH430" s="1" t="n">
        <f aca="false">(AG430-AF415)*100/3</f>
        <v>0.642683533120287</v>
      </c>
    </row>
    <row r="431" customFormat="false" ht="12.8" hidden="false" customHeight="false" outlineLevel="0" collapsed="false">
      <c r="A431" s="0" t="s">
        <v>31</v>
      </c>
      <c r="B431" s="0" t="n">
        <v>446073</v>
      </c>
      <c r="C431" s="0" t="n">
        <v>532800</v>
      </c>
      <c r="D431" s="0" t="n">
        <v>5564772</v>
      </c>
      <c r="E431" s="0" t="n">
        <v>5694741</v>
      </c>
      <c r="F431" s="0" t="n">
        <v>0</v>
      </c>
      <c r="G431" s="0" t="n">
        <v>0</v>
      </c>
      <c r="H431" s="0" t="n">
        <v>137234</v>
      </c>
      <c r="I431" s="0" t="n">
        <v>22.6</v>
      </c>
      <c r="J431" s="0" t="n">
        <v>1266242</v>
      </c>
      <c r="K431" s="0" t="n">
        <v>0</v>
      </c>
      <c r="L431" s="0" t="n">
        <v>1266242</v>
      </c>
      <c r="M431" s="0" t="n">
        <v>0</v>
      </c>
      <c r="N431" s="0" t="n">
        <v>22.2</v>
      </c>
      <c r="O431" s="0" t="n">
        <v>1526179</v>
      </c>
      <c r="P431" s="0" t="n">
        <v>808458</v>
      </c>
      <c r="Q431" s="0" t="n">
        <v>717721</v>
      </c>
      <c r="R431" s="0" t="n">
        <v>14.2</v>
      </c>
      <c r="S431" s="0" t="n">
        <v>26.8</v>
      </c>
      <c r="T431" s="0" t="n">
        <v>-259937</v>
      </c>
      <c r="U431" s="0" t="n">
        <v>-4.6</v>
      </c>
      <c r="V431" s="0" t="n">
        <v>44.4</v>
      </c>
      <c r="W431" s="0" t="n">
        <v>97464</v>
      </c>
      <c r="X431" s="0" t="n">
        <v>97475</v>
      </c>
      <c r="Y431" s="0" t="n">
        <v>583193</v>
      </c>
      <c r="AE431" s="1" t="n">
        <f aca="false">AE430-AF415</f>
        <v>0.0181262320926888</v>
      </c>
    </row>
    <row r="432" customFormat="false" ht="12.8" hidden="false" customHeight="false" outlineLevel="0" collapsed="false">
      <c r="A432" s="0" t="s">
        <v>32</v>
      </c>
      <c r="B432" s="0" t="n">
        <v>377462</v>
      </c>
      <c r="C432" s="0" t="n">
        <v>457573</v>
      </c>
      <c r="D432" s="0" t="n">
        <v>5498022</v>
      </c>
      <c r="E432" s="0" t="n">
        <v>5706610</v>
      </c>
      <c r="F432" s="0" t="n">
        <v>14260</v>
      </c>
      <c r="G432" s="0" t="n">
        <v>2.9</v>
      </c>
      <c r="H432" s="0" t="n">
        <v>77655</v>
      </c>
      <c r="I432" s="0" t="n">
        <v>15.8</v>
      </c>
      <c r="J432" s="0" t="n">
        <v>875090</v>
      </c>
      <c r="K432" s="0" t="n">
        <v>60218</v>
      </c>
      <c r="L432" s="0" t="n">
        <v>814872</v>
      </c>
      <c r="M432" s="0" t="n">
        <v>1.1</v>
      </c>
      <c r="N432" s="0" t="n">
        <v>15.3</v>
      </c>
      <c r="O432" s="0" t="n">
        <v>1292268</v>
      </c>
      <c r="P432" s="0" t="n">
        <v>575965</v>
      </c>
      <c r="Q432" s="0" t="n">
        <v>716303</v>
      </c>
      <c r="R432" s="0" t="n">
        <v>10.1</v>
      </c>
      <c r="S432" s="0" t="n">
        <v>22.6</v>
      </c>
      <c r="T432" s="0" t="n">
        <v>-417178</v>
      </c>
      <c r="U432" s="0" t="n">
        <v>-7.3</v>
      </c>
      <c r="V432" s="0" t="n">
        <v>30.6</v>
      </c>
      <c r="W432" s="0" t="n">
        <v>55671</v>
      </c>
      <c r="X432" s="0" t="n">
        <v>55785</v>
      </c>
      <c r="Y432" s="0" t="n">
        <v>387785</v>
      </c>
    </row>
    <row r="433" customFormat="false" ht="12.8" hidden="false" customHeight="false" outlineLevel="0" collapsed="false">
      <c r="A433" s="0" t="s">
        <v>33</v>
      </c>
      <c r="B433" s="0" t="n">
        <v>345894</v>
      </c>
      <c r="C433" s="0" t="n">
        <v>439551</v>
      </c>
      <c r="D433" s="0" t="n">
        <v>6125782</v>
      </c>
      <c r="E433" s="0" t="n">
        <v>6259421</v>
      </c>
      <c r="F433" s="0" t="n">
        <v>11768</v>
      </c>
      <c r="G433" s="0" t="n">
        <v>2.5</v>
      </c>
      <c r="H433" s="0" t="n">
        <v>56633</v>
      </c>
      <c r="I433" s="0" t="n">
        <v>12.2</v>
      </c>
      <c r="J433" s="0" t="n">
        <v>850922</v>
      </c>
      <c r="K433" s="0" t="n">
        <v>69070</v>
      </c>
      <c r="L433" s="0" t="n">
        <v>781852</v>
      </c>
      <c r="M433" s="0" t="n">
        <v>1.1</v>
      </c>
      <c r="N433" s="0" t="n">
        <v>13.6</v>
      </c>
      <c r="O433" s="0" t="n">
        <v>1118200</v>
      </c>
      <c r="P433" s="0" t="n">
        <v>459282</v>
      </c>
      <c r="Q433" s="0" t="n">
        <v>658918</v>
      </c>
      <c r="R433" s="0" t="n">
        <v>7.3</v>
      </c>
      <c r="S433" s="0" t="n">
        <v>17.9</v>
      </c>
      <c r="T433" s="0" t="n">
        <v>-267278</v>
      </c>
      <c r="U433" s="0" t="n">
        <v>-4.3</v>
      </c>
      <c r="V433" s="0" t="n">
        <v>27.2</v>
      </c>
      <c r="W433" s="0" t="n">
        <v>39595</v>
      </c>
      <c r="X433" s="0" t="n">
        <v>39680</v>
      </c>
      <c r="Y433" s="0" t="n">
        <v>273249</v>
      </c>
    </row>
    <row r="434" customFormat="false" ht="12.8" hidden="false" customHeight="false" outlineLevel="0" collapsed="false">
      <c r="A434" s="0" t="s">
        <v>34</v>
      </c>
      <c r="B434" s="0" t="n">
        <v>278389</v>
      </c>
      <c r="C434" s="0" t="n">
        <v>350517</v>
      </c>
      <c r="D434" s="0" t="n">
        <v>5088892</v>
      </c>
      <c r="E434" s="0" t="n">
        <v>5169439</v>
      </c>
      <c r="F434" s="0" t="n">
        <v>8385</v>
      </c>
      <c r="G434" s="0" t="n">
        <v>2.3</v>
      </c>
      <c r="H434" s="0" t="n">
        <v>41233</v>
      </c>
      <c r="I434" s="0" t="n">
        <v>11.2</v>
      </c>
      <c r="J434" s="0" t="n">
        <v>728178</v>
      </c>
      <c r="K434" s="0" t="n">
        <v>48309</v>
      </c>
      <c r="L434" s="0" t="n">
        <v>679869</v>
      </c>
      <c r="M434" s="0" t="n">
        <v>0.9</v>
      </c>
      <c r="N434" s="0" t="n">
        <v>14.1</v>
      </c>
      <c r="O434" s="0" t="n">
        <v>889272</v>
      </c>
      <c r="P434" s="0" t="n">
        <v>347129</v>
      </c>
      <c r="Q434" s="0" t="n">
        <v>542143</v>
      </c>
      <c r="R434" s="0" t="n">
        <v>6.7</v>
      </c>
      <c r="S434" s="0" t="n">
        <v>17.2</v>
      </c>
      <c r="T434" s="0" t="n">
        <v>-161094</v>
      </c>
      <c r="U434" s="0" t="n">
        <v>-3.1</v>
      </c>
      <c r="V434" s="0" t="n">
        <v>28.2</v>
      </c>
      <c r="W434" s="0" t="n">
        <v>27272</v>
      </c>
      <c r="X434" s="0" t="n">
        <v>27364</v>
      </c>
      <c r="Y434" s="0" t="n">
        <v>172822</v>
      </c>
    </row>
    <row r="435" customFormat="false" ht="12.8" hidden="false" customHeight="false" outlineLevel="0" collapsed="false">
      <c r="A435" s="0" t="s">
        <v>35</v>
      </c>
      <c r="B435" s="0" t="n">
        <v>249905</v>
      </c>
      <c r="C435" s="0" t="n">
        <v>314043</v>
      </c>
      <c r="D435" s="0" t="n">
        <v>4800106</v>
      </c>
      <c r="E435" s="0" t="n">
        <v>4915988</v>
      </c>
      <c r="F435" s="0" t="n">
        <v>6672</v>
      </c>
      <c r="G435" s="0" t="n">
        <v>2</v>
      </c>
      <c r="H435" s="0" t="n">
        <v>34209</v>
      </c>
      <c r="I435" s="0" t="n">
        <v>10.4</v>
      </c>
      <c r="J435" s="0" t="n">
        <v>604685</v>
      </c>
      <c r="K435" s="0" t="n">
        <v>33358</v>
      </c>
      <c r="L435" s="0" t="n">
        <v>571327</v>
      </c>
      <c r="M435" s="0" t="n">
        <v>0.7</v>
      </c>
      <c r="N435" s="0" t="n">
        <v>12.3</v>
      </c>
      <c r="O435" s="0" t="n">
        <v>836449</v>
      </c>
      <c r="P435" s="0" t="n">
        <v>306494</v>
      </c>
      <c r="Q435" s="0" t="n">
        <v>529955</v>
      </c>
      <c r="R435" s="0" t="n">
        <v>6.2</v>
      </c>
      <c r="S435" s="0" t="n">
        <v>17</v>
      </c>
      <c r="T435" s="0" t="n">
        <v>-231764</v>
      </c>
      <c r="U435" s="0" t="n">
        <v>-4.7</v>
      </c>
      <c r="V435" s="0" t="n">
        <v>24.6</v>
      </c>
      <c r="W435" s="0" t="n">
        <v>22039</v>
      </c>
      <c r="X435" s="0" t="n">
        <v>22099</v>
      </c>
      <c r="Y435" s="0" t="n">
        <v>150518</v>
      </c>
      <c r="AA435" s="1" t="str">
        <f aca="false">$C$428</f>
        <v>2005</v>
      </c>
      <c r="AB435" s="1" t="n">
        <f aca="false">SUM(D430:D435)/SUM(C430:C435)</f>
        <v>11.8871004249231</v>
      </c>
      <c r="AC435" s="1" t="n">
        <f aca="false">SUM(H430:H435)/SUM(C430:C435)</f>
        <v>0.123675033835939</v>
      </c>
      <c r="AD435" s="1" t="n">
        <f aca="false">SUM(D430:D435)/D442</f>
        <v>0.289635486887742</v>
      </c>
    </row>
    <row r="436" customFormat="false" ht="12.8" hidden="false" customHeight="false" outlineLevel="0" collapsed="false">
      <c r="A436" s="0" t="s">
        <v>36</v>
      </c>
      <c r="B436" s="0" t="n">
        <v>959998</v>
      </c>
      <c r="C436" s="0" t="n">
        <v>1215453</v>
      </c>
      <c r="D436" s="0" t="n">
        <v>19368690</v>
      </c>
      <c r="E436" s="0" t="n">
        <v>19749948</v>
      </c>
      <c r="F436" s="0" t="n">
        <v>23375</v>
      </c>
      <c r="G436" s="0" t="n">
        <v>1.9</v>
      </c>
      <c r="H436" s="0" t="n">
        <v>107729</v>
      </c>
      <c r="I436" s="0" t="n">
        <v>8.6</v>
      </c>
      <c r="J436" s="0" t="n">
        <v>2232817</v>
      </c>
      <c r="K436" s="0" t="n">
        <v>164839</v>
      </c>
      <c r="L436" s="0" t="n">
        <v>2067978</v>
      </c>
      <c r="M436" s="0" t="n">
        <v>0.8</v>
      </c>
      <c r="N436" s="0" t="n">
        <v>11.3</v>
      </c>
      <c r="O436" s="0" t="n">
        <v>2995333</v>
      </c>
      <c r="P436" s="0" t="n">
        <v>934085</v>
      </c>
      <c r="Q436" s="0" t="n">
        <v>2061248</v>
      </c>
      <c r="R436" s="0" t="n">
        <v>4.7</v>
      </c>
      <c r="S436" s="0" t="n">
        <v>15.2</v>
      </c>
      <c r="T436" s="0" t="n">
        <v>-762516</v>
      </c>
      <c r="U436" s="0" t="n">
        <v>-3.9</v>
      </c>
      <c r="V436" s="0" t="n">
        <v>22.6</v>
      </c>
      <c r="W436" s="0" t="n">
        <v>71765</v>
      </c>
      <c r="X436" s="0" t="n">
        <v>72079</v>
      </c>
      <c r="Y436" s="0" t="n">
        <v>538269</v>
      </c>
      <c r="AA436" s="1" t="str">
        <f aca="false">$C$428</f>
        <v>2005</v>
      </c>
      <c r="AB436" s="1" t="n">
        <f aca="false">D436/C436</f>
        <v>15.9353673074977</v>
      </c>
      <c r="AC436" s="1" t="n">
        <f aca="false">H436/C436</f>
        <v>0.0886327978128319</v>
      </c>
      <c r="AD436" s="1" t="n">
        <f aca="false">D436/D442</f>
        <v>0.168218482177054</v>
      </c>
    </row>
    <row r="437" customFormat="false" ht="12.8" hidden="false" customHeight="false" outlineLevel="0" collapsed="false">
      <c r="A437" s="0" t="s">
        <v>37</v>
      </c>
      <c r="B437" s="0" t="n">
        <v>645891</v>
      </c>
      <c r="C437" s="0" t="n">
        <v>796696</v>
      </c>
      <c r="D437" s="0" t="n">
        <v>13542886</v>
      </c>
      <c r="E437" s="0" t="n">
        <v>13804431</v>
      </c>
      <c r="F437" s="0" t="n">
        <v>12020</v>
      </c>
      <c r="G437" s="0" t="n">
        <v>1.5</v>
      </c>
      <c r="H437" s="0" t="n">
        <v>56436</v>
      </c>
      <c r="I437" s="0" t="n">
        <v>6.9</v>
      </c>
      <c r="J437" s="0" t="n">
        <v>1340861</v>
      </c>
      <c r="K437" s="0" t="n">
        <v>85219</v>
      </c>
      <c r="L437" s="0" t="n">
        <v>1255642</v>
      </c>
      <c r="M437" s="0" t="n">
        <v>0.6</v>
      </c>
      <c r="N437" s="0" t="n">
        <v>9.7</v>
      </c>
      <c r="O437" s="0" t="n">
        <v>1863951</v>
      </c>
      <c r="P437" s="0" t="n">
        <v>500575</v>
      </c>
      <c r="Q437" s="0" t="n">
        <v>1363376</v>
      </c>
      <c r="R437" s="0" t="n">
        <v>3.6</v>
      </c>
      <c r="S437" s="0" t="n">
        <v>13.5</v>
      </c>
      <c r="T437" s="0" t="n">
        <v>-523090</v>
      </c>
      <c r="U437" s="0" t="n">
        <v>-3.8</v>
      </c>
      <c r="V437" s="0" t="n">
        <v>19.4</v>
      </c>
      <c r="W437" s="0" t="n">
        <v>36751</v>
      </c>
      <c r="X437" s="0" t="n">
        <v>36914</v>
      </c>
      <c r="Y437" s="0" t="n">
        <v>262681</v>
      </c>
      <c r="AA437" s="1" t="str">
        <f aca="false">$C$428</f>
        <v>2005</v>
      </c>
      <c r="AB437" s="1" t="n">
        <f aca="false">D437/C437</f>
        <v>16.9988125960216</v>
      </c>
      <c r="AC437" s="1" t="n">
        <f aca="false">H437/C437</f>
        <v>0.0708375591191621</v>
      </c>
      <c r="AD437" s="1" t="n">
        <f aca="false">D437/D442</f>
        <v>0.117620950472999</v>
      </c>
    </row>
    <row r="438" customFormat="false" ht="12.8" hidden="false" customHeight="false" outlineLevel="0" collapsed="false">
      <c r="A438" s="0" t="s">
        <v>38</v>
      </c>
      <c r="B438" s="0" t="n">
        <v>501237</v>
      </c>
      <c r="C438" s="0" t="n">
        <v>605421</v>
      </c>
      <c r="D438" s="0" t="n">
        <v>12580378</v>
      </c>
      <c r="E438" s="0" t="n">
        <v>12769721</v>
      </c>
      <c r="F438" s="0" t="n">
        <v>7702</v>
      </c>
      <c r="G438" s="0" t="n">
        <v>1.2</v>
      </c>
      <c r="H438" s="0" t="n">
        <v>37040</v>
      </c>
      <c r="I438" s="0" t="n">
        <v>6</v>
      </c>
      <c r="J438" s="0" t="n">
        <v>1065989</v>
      </c>
      <c r="K438" s="0" t="n">
        <v>67017</v>
      </c>
      <c r="L438" s="0" t="n">
        <v>998972</v>
      </c>
      <c r="M438" s="0" t="n">
        <v>0.5</v>
      </c>
      <c r="N438" s="0" t="n">
        <v>8.3</v>
      </c>
      <c r="O438" s="0" t="n">
        <v>1444674</v>
      </c>
      <c r="P438" s="0" t="n">
        <v>358050</v>
      </c>
      <c r="Q438" s="0" t="n">
        <v>1086624</v>
      </c>
      <c r="R438" s="0" t="n">
        <v>2.8</v>
      </c>
      <c r="S438" s="0" t="n">
        <v>11.3</v>
      </c>
      <c r="T438" s="0" t="n">
        <v>-378685</v>
      </c>
      <c r="U438" s="0" t="n">
        <v>-3</v>
      </c>
      <c r="V438" s="0" t="n">
        <v>16.6</v>
      </c>
      <c r="W438" s="0" t="n">
        <v>24392</v>
      </c>
      <c r="X438" s="0" t="n">
        <v>24496</v>
      </c>
      <c r="Y438" s="0" t="n">
        <v>189016</v>
      </c>
      <c r="AA438" s="1" t="str">
        <f aca="false">$C$428</f>
        <v>2005</v>
      </c>
      <c r="AB438" s="1" t="n">
        <f aca="false">D438/C438</f>
        <v>20.7795534016825</v>
      </c>
      <c r="AC438" s="1" t="n">
        <f aca="false">H438/C438</f>
        <v>0.0611805669112898</v>
      </c>
      <c r="AD438" s="1" t="n">
        <f aca="false">D438/D442</f>
        <v>0.109261498447938</v>
      </c>
    </row>
    <row r="439" customFormat="false" ht="12.8" hidden="false" customHeight="false" outlineLevel="0" collapsed="false">
      <c r="A439" s="0" t="s">
        <v>39</v>
      </c>
      <c r="B439" s="0" t="n">
        <v>358192</v>
      </c>
      <c r="C439" s="0" t="n">
        <v>418765</v>
      </c>
      <c r="D439" s="0" t="n">
        <v>8761166</v>
      </c>
      <c r="E439" s="0" t="n">
        <v>8905056</v>
      </c>
      <c r="F439" s="0" t="n">
        <v>4402</v>
      </c>
      <c r="G439" s="0" t="n">
        <v>1</v>
      </c>
      <c r="H439" s="0" t="n">
        <v>22160</v>
      </c>
      <c r="I439" s="0" t="n">
        <v>5.2</v>
      </c>
      <c r="J439" s="0" t="n">
        <v>706444</v>
      </c>
      <c r="K439" s="0" t="n">
        <v>39019</v>
      </c>
      <c r="L439" s="0" t="n">
        <v>667425</v>
      </c>
      <c r="M439" s="0" t="n">
        <v>0.4</v>
      </c>
      <c r="N439" s="0" t="n">
        <v>7.9</v>
      </c>
      <c r="O439" s="0" t="n">
        <v>994225</v>
      </c>
      <c r="P439" s="0" t="n">
        <v>248310</v>
      </c>
      <c r="Q439" s="0" t="n">
        <v>745915</v>
      </c>
      <c r="R439" s="0" t="n">
        <v>2.8</v>
      </c>
      <c r="S439" s="0" t="n">
        <v>11.2</v>
      </c>
      <c r="T439" s="0" t="n">
        <v>-287781</v>
      </c>
      <c r="U439" s="0" t="n">
        <v>-3.3</v>
      </c>
      <c r="V439" s="0" t="n">
        <v>15.8</v>
      </c>
      <c r="W439" s="0" t="n">
        <v>14948</v>
      </c>
      <c r="X439" s="0" t="n">
        <v>14988</v>
      </c>
      <c r="Y439" s="0" t="n">
        <v>135447</v>
      </c>
      <c r="AA439" s="1" t="str">
        <f aca="false">$C$428</f>
        <v>2005</v>
      </c>
      <c r="AB439" s="1" t="n">
        <f aca="false">D439/C439</f>
        <v>20.9214380380404</v>
      </c>
      <c r="AC439" s="1" t="n">
        <f aca="false">H439/C439</f>
        <v>0.0529175074325696</v>
      </c>
      <c r="AD439" s="1" t="n">
        <f aca="false">D439/D442</f>
        <v>0.0760913642905746</v>
      </c>
    </row>
    <row r="440" customFormat="false" ht="12.8" hidden="false" customHeight="false" outlineLevel="0" collapsed="false">
      <c r="A440" s="0" t="s">
        <v>40</v>
      </c>
      <c r="B440" s="0" t="n">
        <v>165917</v>
      </c>
      <c r="C440" s="0" t="n">
        <v>199510</v>
      </c>
      <c r="D440" s="0" t="n">
        <v>4601650</v>
      </c>
      <c r="E440" s="0" t="n">
        <v>4672505</v>
      </c>
      <c r="F440" s="0" t="n">
        <v>1912</v>
      </c>
      <c r="G440" s="0" t="n">
        <v>0.9</v>
      </c>
      <c r="H440" s="0" t="n">
        <v>10464</v>
      </c>
      <c r="I440" s="0" t="n">
        <v>5.1</v>
      </c>
      <c r="J440" s="0" t="n">
        <v>349459</v>
      </c>
      <c r="K440" s="0" t="n">
        <v>18963</v>
      </c>
      <c r="L440" s="0" t="n">
        <v>330496</v>
      </c>
      <c r="M440" s="0" t="n">
        <v>0.4</v>
      </c>
      <c r="N440" s="0" t="n">
        <v>7.5</v>
      </c>
      <c r="O440" s="0" t="n">
        <v>491168</v>
      </c>
      <c r="P440" s="0" t="n">
        <v>105359</v>
      </c>
      <c r="Q440" s="0" t="n">
        <v>385809</v>
      </c>
      <c r="R440" s="0" t="n">
        <v>2.3</v>
      </c>
      <c r="S440" s="0" t="n">
        <v>10.5</v>
      </c>
      <c r="T440" s="0" t="n">
        <v>-141709</v>
      </c>
      <c r="U440" s="0" t="n">
        <v>-3</v>
      </c>
      <c r="V440" s="0" t="n">
        <v>15</v>
      </c>
      <c r="W440" s="0" t="n">
        <v>7017</v>
      </c>
      <c r="X440" s="0" t="n">
        <v>7064</v>
      </c>
      <c r="Y440" s="0" t="n">
        <v>54213</v>
      </c>
      <c r="AA440" s="1" t="str">
        <f aca="false">$C$428</f>
        <v>2005</v>
      </c>
      <c r="AB440" s="1" t="n">
        <f aca="false">SUM(D440:D441)/SUM(C440:C441)</f>
        <v>34.7987563166654</v>
      </c>
      <c r="AC440" s="1" t="n">
        <f aca="false">SUM(H440:H441)/SUM(C440:C441)</f>
        <v>0.0478682873386162</v>
      </c>
      <c r="AD440" s="1" t="n">
        <f aca="false">SUM(D440:D441)/D442</f>
        <v>0.239172217723692</v>
      </c>
    </row>
    <row r="441" customFormat="false" ht="12.8" hidden="false" customHeight="false" outlineLevel="0" collapsed="false">
      <c r="A441" s="0" t="s">
        <v>41</v>
      </c>
      <c r="B441" s="0" t="n">
        <v>482259</v>
      </c>
      <c r="C441" s="0" t="n">
        <v>591849</v>
      </c>
      <c r="D441" s="0" t="n">
        <v>22936659</v>
      </c>
      <c r="E441" s="0" t="n">
        <v>23283447</v>
      </c>
      <c r="F441" s="0" t="n">
        <v>4188</v>
      </c>
      <c r="G441" s="0" t="n">
        <v>0.7</v>
      </c>
      <c r="H441" s="0" t="n">
        <v>27417</v>
      </c>
      <c r="I441" s="0" t="n">
        <v>4.5</v>
      </c>
      <c r="J441" s="0" t="n">
        <v>1427061</v>
      </c>
      <c r="K441" s="0" t="n">
        <v>75686</v>
      </c>
      <c r="L441" s="0" t="n">
        <v>1351375</v>
      </c>
      <c r="M441" s="0" t="n">
        <v>0.3</v>
      </c>
      <c r="N441" s="0" t="n">
        <v>6.1</v>
      </c>
      <c r="O441" s="0" t="n">
        <v>2120636</v>
      </c>
      <c r="P441" s="0" t="n">
        <v>446940</v>
      </c>
      <c r="Q441" s="0" t="n">
        <v>1673696</v>
      </c>
      <c r="R441" s="0" t="n">
        <v>1.9</v>
      </c>
      <c r="S441" s="0" t="n">
        <v>9.1</v>
      </c>
      <c r="T441" s="0" t="n">
        <v>-693575</v>
      </c>
      <c r="U441" s="0" t="n">
        <v>-3</v>
      </c>
      <c r="V441" s="0" t="n">
        <v>12.2</v>
      </c>
      <c r="W441" s="0" t="n">
        <v>19244</v>
      </c>
      <c r="X441" s="0" t="n">
        <v>19330</v>
      </c>
      <c r="Y441" s="0" t="n">
        <v>202427</v>
      </c>
    </row>
    <row r="442" customFormat="false" ht="12.8" hidden="false" customHeight="false" outlineLevel="0" collapsed="false">
      <c r="A442" s="0" t="s">
        <v>42</v>
      </c>
      <c r="B442" s="0" t="n">
        <v>5409384</v>
      </c>
      <c r="C442" s="0" t="n">
        <v>6633143</v>
      </c>
      <c r="D442" s="0" t="n">
        <v>115140083</v>
      </c>
      <c r="E442" s="0" t="n">
        <v>114077507</v>
      </c>
      <c r="F442" s="0" t="n">
        <v>801250</v>
      </c>
      <c r="G442" s="0" t="n">
        <v>12.2</v>
      </c>
      <c r="H442" s="0" t="n">
        <v>608210</v>
      </c>
      <c r="I442" s="0" t="n">
        <v>9.3</v>
      </c>
      <c r="J442" s="0" t="n">
        <v>17697508</v>
      </c>
      <c r="K442" s="0" t="n">
        <v>6911458</v>
      </c>
      <c r="L442" s="0" t="n">
        <v>10786050</v>
      </c>
      <c r="M442" s="0" t="n">
        <v>6.1</v>
      </c>
      <c r="N442" s="0" t="n">
        <v>15.5</v>
      </c>
      <c r="O442" s="0" t="n">
        <v>15572355</v>
      </c>
      <c r="P442" s="0" t="n">
        <v>5090647</v>
      </c>
      <c r="Q442" s="0" t="n">
        <v>10481708</v>
      </c>
      <c r="R442" s="0" t="n">
        <v>4.5</v>
      </c>
      <c r="S442" s="0" t="n">
        <v>13.7</v>
      </c>
      <c r="T442" s="0" t="n">
        <v>2125153</v>
      </c>
      <c r="U442" s="0" t="n">
        <v>1.8</v>
      </c>
      <c r="V442" s="0" t="n">
        <v>27.4</v>
      </c>
      <c r="W442" s="0" t="n">
        <v>416158</v>
      </c>
      <c r="X442" s="0" t="n">
        <v>417274</v>
      </c>
      <c r="Y442" s="0" t="n">
        <v>2949620</v>
      </c>
    </row>
    <row r="443" customFormat="false" ht="12.8" hidden="false" customHeight="false" outlineLevel="0" collapsed="false">
      <c r="C443" s="0" t="s">
        <v>79</v>
      </c>
      <c r="AF443" s="1" t="str">
        <f aca="false">C443</f>
        <v>2006</v>
      </c>
    </row>
    <row r="444" customFormat="false" ht="12.8" hidden="false" customHeight="false" outlineLevel="0" collapsed="false">
      <c r="A444" s="0" t="s">
        <v>5</v>
      </c>
      <c r="B444" s="0" t="s">
        <v>6</v>
      </c>
      <c r="C444" s="0" t="s">
        <v>7</v>
      </c>
      <c r="D444" s="0" t="s">
        <v>8</v>
      </c>
      <c r="E444" s="0" t="s">
        <v>9</v>
      </c>
      <c r="F444" s="0" t="s">
        <v>10</v>
      </c>
      <c r="G444" s="0" t="s">
        <v>11</v>
      </c>
      <c r="H444" s="0" t="s">
        <v>12</v>
      </c>
      <c r="I444" s="0" t="s">
        <v>13</v>
      </c>
      <c r="J444" s="0" t="s">
        <v>14</v>
      </c>
      <c r="K444" s="0" t="s">
        <v>15</v>
      </c>
      <c r="L444" s="0" t="s">
        <v>16</v>
      </c>
      <c r="M444" s="0" t="s">
        <v>17</v>
      </c>
      <c r="N444" s="0" t="s">
        <v>18</v>
      </c>
      <c r="O444" s="0" t="s">
        <v>19</v>
      </c>
      <c r="P444" s="0" t="s">
        <v>20</v>
      </c>
      <c r="Q444" s="0" t="s">
        <v>21</v>
      </c>
      <c r="R444" s="0" t="s">
        <v>22</v>
      </c>
      <c r="S444" s="0" t="s">
        <v>23</v>
      </c>
      <c r="T444" s="0" t="s">
        <v>24</v>
      </c>
      <c r="U444" s="0" t="s">
        <v>25</v>
      </c>
      <c r="V444" s="0" t="s">
        <v>26</v>
      </c>
      <c r="W444" s="0" t="s">
        <v>27</v>
      </c>
      <c r="X444" s="0" t="s">
        <v>28</v>
      </c>
      <c r="Y444" s="0" t="s">
        <v>29</v>
      </c>
      <c r="AA444" s="1" t="s">
        <v>71</v>
      </c>
      <c r="AB444" s="1" t="s">
        <v>72</v>
      </c>
      <c r="AC444" s="1" t="s">
        <v>73</v>
      </c>
      <c r="AD444" s="1" t="s">
        <v>74</v>
      </c>
      <c r="AF444" s="1" t="s">
        <v>59</v>
      </c>
      <c r="AG444" s="1" t="s">
        <v>60</v>
      </c>
      <c r="AH444" s="1" t="s">
        <v>61</v>
      </c>
    </row>
    <row r="445" customFormat="false" ht="12.8" hidden="false" customHeight="false" outlineLevel="0" collapsed="false">
      <c r="A445" s="0" t="s">
        <v>30</v>
      </c>
      <c r="B445" s="0" t="n">
        <v>610006</v>
      </c>
      <c r="C445" s="0" t="n">
        <v>742981</v>
      </c>
      <c r="D445" s="0" t="n">
        <v>6817066</v>
      </c>
      <c r="E445" s="0" t="n">
        <v>3424688</v>
      </c>
      <c r="F445" s="0" t="n">
        <v>737175</v>
      </c>
      <c r="G445" s="0" t="n">
        <v>198.4</v>
      </c>
      <c r="H445" s="0" t="n">
        <v>0</v>
      </c>
      <c r="I445" s="0" t="n">
        <v>0</v>
      </c>
      <c r="J445" s="0" t="n">
        <v>6784756</v>
      </c>
      <c r="K445" s="0" t="n">
        <v>6784756</v>
      </c>
      <c r="L445" s="0" t="n">
        <v>0</v>
      </c>
      <c r="M445" s="0" t="n">
        <v>198.1</v>
      </c>
      <c r="N445" s="0" t="n">
        <v>198.1</v>
      </c>
      <c r="O445" s="0" t="n">
        <v>0</v>
      </c>
      <c r="P445" s="0" t="n">
        <v>0</v>
      </c>
      <c r="Q445" s="0" t="n">
        <v>0</v>
      </c>
      <c r="R445" s="0" t="n">
        <v>0</v>
      </c>
      <c r="S445" s="0" t="n">
        <v>0</v>
      </c>
      <c r="T445" s="0" t="n">
        <v>6784756</v>
      </c>
      <c r="U445" s="0" t="n">
        <v>198.1</v>
      </c>
      <c r="V445" s="0" t="n">
        <v>0</v>
      </c>
      <c r="W445" s="0" t="n">
        <v>1</v>
      </c>
      <c r="X445" s="0" t="n">
        <v>1</v>
      </c>
      <c r="Y445" s="0" t="n">
        <v>0</v>
      </c>
      <c r="AE445" s="1" t="n">
        <f aca="false">K445/D457</f>
        <v>0.0571999095256264</v>
      </c>
      <c r="AF445" s="1" t="n">
        <f aca="false">SUM(P450:P456)/SUM(D450:D456)</f>
        <v>0.0346791507810784</v>
      </c>
      <c r="AG445" s="1" t="n">
        <f aca="false">D450/SUM(D450:D456)</f>
        <v>0.0555781238498733</v>
      </c>
      <c r="AH445" s="1" t="n">
        <f aca="false">(AG445-AF430)*100/3</f>
        <v>0.736323728249203</v>
      </c>
    </row>
    <row r="446" customFormat="false" ht="12.8" hidden="false" customHeight="false" outlineLevel="0" collapsed="false">
      <c r="A446" s="0" t="s">
        <v>31</v>
      </c>
      <c r="B446" s="0" t="n">
        <v>450678</v>
      </c>
      <c r="C446" s="0" t="n">
        <v>551353</v>
      </c>
      <c r="D446" s="0" t="n">
        <v>6029868</v>
      </c>
      <c r="E446" s="0" t="n">
        <v>6129201</v>
      </c>
      <c r="F446" s="0" t="n">
        <v>0</v>
      </c>
      <c r="G446" s="0" t="n">
        <v>0</v>
      </c>
      <c r="H446" s="0" t="n">
        <v>142501</v>
      </c>
      <c r="I446" s="0" t="n">
        <v>22.6</v>
      </c>
      <c r="J446" s="0" t="n">
        <v>1385723</v>
      </c>
      <c r="K446" s="0" t="n">
        <v>0</v>
      </c>
      <c r="L446" s="0" t="n">
        <v>1385723</v>
      </c>
      <c r="M446" s="0" t="n">
        <v>0</v>
      </c>
      <c r="N446" s="0" t="n">
        <v>22.6</v>
      </c>
      <c r="O446" s="0" t="n">
        <v>1584390</v>
      </c>
      <c r="P446" s="0" t="n">
        <v>828666</v>
      </c>
      <c r="Q446" s="0" t="n">
        <v>755724</v>
      </c>
      <c r="R446" s="0" t="n">
        <v>13.5</v>
      </c>
      <c r="S446" s="0" t="n">
        <v>25.8</v>
      </c>
      <c r="T446" s="0" t="n">
        <v>-198667</v>
      </c>
      <c r="U446" s="0" t="n">
        <v>-3.2</v>
      </c>
      <c r="V446" s="0" t="n">
        <v>45.2</v>
      </c>
      <c r="W446" s="0" t="n">
        <v>102934</v>
      </c>
      <c r="X446" s="0" t="n">
        <v>103011</v>
      </c>
      <c r="Y446" s="0" t="n">
        <v>599557</v>
      </c>
      <c r="AE446" s="1" t="n">
        <f aca="false">AE445-AF430</f>
        <v>0.0237114975232292</v>
      </c>
    </row>
    <row r="447" customFormat="false" ht="12.8" hidden="false" customHeight="false" outlineLevel="0" collapsed="false">
      <c r="A447" s="0" t="s">
        <v>32</v>
      </c>
      <c r="B447" s="0" t="n">
        <v>379760</v>
      </c>
      <c r="C447" s="0" t="n">
        <v>457173</v>
      </c>
      <c r="D447" s="0" t="n">
        <v>5330403</v>
      </c>
      <c r="E447" s="0" t="n">
        <v>5420350</v>
      </c>
      <c r="F447" s="0" t="n">
        <v>12365</v>
      </c>
      <c r="G447" s="0" t="n">
        <v>2.5</v>
      </c>
      <c r="H447" s="0" t="n">
        <v>80801</v>
      </c>
      <c r="I447" s="0" t="n">
        <v>16.4</v>
      </c>
      <c r="J447" s="0" t="n">
        <v>928897</v>
      </c>
      <c r="K447" s="0" t="n">
        <v>46078</v>
      </c>
      <c r="L447" s="0" t="n">
        <v>882819</v>
      </c>
      <c r="M447" s="0" t="n">
        <v>0.9</v>
      </c>
      <c r="N447" s="0" t="n">
        <v>17.1</v>
      </c>
      <c r="O447" s="0" t="n">
        <v>1108792</v>
      </c>
      <c r="P447" s="0" t="n">
        <v>524501</v>
      </c>
      <c r="Q447" s="0" t="n">
        <v>584291</v>
      </c>
      <c r="R447" s="0" t="n">
        <v>9.7</v>
      </c>
      <c r="S447" s="0" t="n">
        <v>20.5</v>
      </c>
      <c r="T447" s="0" t="n">
        <v>-179895</v>
      </c>
      <c r="U447" s="0" t="n">
        <v>-3.4</v>
      </c>
      <c r="V447" s="0" t="n">
        <v>34.2</v>
      </c>
      <c r="W447" s="0" t="n">
        <v>58127</v>
      </c>
      <c r="X447" s="0" t="n">
        <v>58190</v>
      </c>
      <c r="Y447" s="0" t="n">
        <v>349340</v>
      </c>
    </row>
    <row r="448" customFormat="false" ht="12.8" hidden="false" customHeight="false" outlineLevel="0" collapsed="false">
      <c r="A448" s="0" t="s">
        <v>33</v>
      </c>
      <c r="B448" s="0" t="n">
        <v>329951</v>
      </c>
      <c r="C448" s="0" t="n">
        <v>401916</v>
      </c>
      <c r="D448" s="0" t="n">
        <v>5310856</v>
      </c>
      <c r="E448" s="0" t="n">
        <v>5380995</v>
      </c>
      <c r="F448" s="0" t="n">
        <v>10361</v>
      </c>
      <c r="G448" s="0" t="n">
        <v>2.4</v>
      </c>
      <c r="H448" s="0" t="n">
        <v>60971</v>
      </c>
      <c r="I448" s="0" t="n">
        <v>14.2</v>
      </c>
      <c r="J448" s="0" t="n">
        <v>812064</v>
      </c>
      <c r="K448" s="0" t="n">
        <v>39287</v>
      </c>
      <c r="L448" s="0" t="n">
        <v>772777</v>
      </c>
      <c r="M448" s="0" t="n">
        <v>0.7</v>
      </c>
      <c r="N448" s="0" t="n">
        <v>15.1</v>
      </c>
      <c r="O448" s="0" t="n">
        <v>952343</v>
      </c>
      <c r="P448" s="0" t="n">
        <v>423435</v>
      </c>
      <c r="Q448" s="0" t="n">
        <v>528908</v>
      </c>
      <c r="R448" s="0" t="n">
        <v>7.9</v>
      </c>
      <c r="S448" s="0" t="n">
        <v>17.7</v>
      </c>
      <c r="T448" s="0" t="n">
        <v>-140279</v>
      </c>
      <c r="U448" s="0" t="n">
        <v>-2.6</v>
      </c>
      <c r="V448" s="0" t="n">
        <v>30.2</v>
      </c>
      <c r="W448" s="0" t="n">
        <v>42630</v>
      </c>
      <c r="X448" s="0" t="n">
        <v>42680</v>
      </c>
      <c r="Y448" s="0" t="n">
        <v>270771</v>
      </c>
    </row>
    <row r="449" customFormat="false" ht="12.8" hidden="false" customHeight="false" outlineLevel="0" collapsed="false">
      <c r="A449" s="0" t="s">
        <v>34</v>
      </c>
      <c r="B449" s="0" t="n">
        <v>309783</v>
      </c>
      <c r="C449" s="0" t="n">
        <v>396467</v>
      </c>
      <c r="D449" s="0" t="n">
        <v>5938065</v>
      </c>
      <c r="E449" s="0" t="n">
        <v>6007797</v>
      </c>
      <c r="F449" s="0" t="n">
        <v>8968</v>
      </c>
      <c r="G449" s="0" t="n">
        <v>2.2</v>
      </c>
      <c r="H449" s="0" t="n">
        <v>48174</v>
      </c>
      <c r="I449" s="0" t="n">
        <v>11.6</v>
      </c>
      <c r="J449" s="0" t="n">
        <v>809379</v>
      </c>
      <c r="K449" s="0" t="n">
        <v>41128</v>
      </c>
      <c r="L449" s="0" t="n">
        <v>768251</v>
      </c>
      <c r="M449" s="0" t="n">
        <v>0.7</v>
      </c>
      <c r="N449" s="0" t="n">
        <v>13.5</v>
      </c>
      <c r="O449" s="0" t="n">
        <v>948843</v>
      </c>
      <c r="P449" s="0" t="n">
        <v>374187</v>
      </c>
      <c r="Q449" s="0" t="n">
        <v>574656</v>
      </c>
      <c r="R449" s="0" t="n">
        <v>6.2</v>
      </c>
      <c r="S449" s="0" t="n">
        <v>15.8</v>
      </c>
      <c r="T449" s="0" t="n">
        <v>-139464</v>
      </c>
      <c r="U449" s="0" t="n">
        <v>-2.3</v>
      </c>
      <c r="V449" s="0" t="n">
        <v>27</v>
      </c>
      <c r="W449" s="0" t="n">
        <v>32361</v>
      </c>
      <c r="X449" s="0" t="n">
        <v>32495</v>
      </c>
      <c r="Y449" s="0" t="n">
        <v>213615</v>
      </c>
    </row>
    <row r="450" customFormat="false" ht="12.8" hidden="false" customHeight="false" outlineLevel="0" collapsed="false">
      <c r="A450" s="0" t="s">
        <v>35</v>
      </c>
      <c r="B450" s="0" t="n">
        <v>251327</v>
      </c>
      <c r="C450" s="0" t="n">
        <v>317629</v>
      </c>
      <c r="D450" s="0" t="n">
        <v>4956932</v>
      </c>
      <c r="E450" s="0" t="n">
        <v>5005680</v>
      </c>
      <c r="F450" s="0" t="n">
        <v>6468</v>
      </c>
      <c r="G450" s="0" t="n">
        <v>1.9</v>
      </c>
      <c r="H450" s="0" t="n">
        <v>36140</v>
      </c>
      <c r="I450" s="0" t="n">
        <v>10.9</v>
      </c>
      <c r="J450" s="0" t="n">
        <v>658566</v>
      </c>
      <c r="K450" s="0" t="n">
        <v>29423</v>
      </c>
      <c r="L450" s="0" t="n">
        <v>629143</v>
      </c>
      <c r="M450" s="0" t="n">
        <v>0.6</v>
      </c>
      <c r="N450" s="0" t="n">
        <v>13.2</v>
      </c>
      <c r="O450" s="0" t="n">
        <v>756061</v>
      </c>
      <c r="P450" s="0" t="n">
        <v>283512</v>
      </c>
      <c r="Q450" s="0" t="n">
        <v>472549</v>
      </c>
      <c r="R450" s="0" t="n">
        <v>5.7</v>
      </c>
      <c r="S450" s="0" t="n">
        <v>15.1</v>
      </c>
      <c r="T450" s="0" t="n">
        <v>-97495</v>
      </c>
      <c r="U450" s="0" t="n">
        <v>-1.9</v>
      </c>
      <c r="V450" s="0" t="n">
        <v>26.4</v>
      </c>
      <c r="W450" s="0" t="n">
        <v>23469</v>
      </c>
      <c r="X450" s="0" t="n">
        <v>23526</v>
      </c>
      <c r="Y450" s="0" t="n">
        <v>154657</v>
      </c>
      <c r="AA450" s="1" t="str">
        <f aca="false">$C$443</f>
        <v>2006</v>
      </c>
      <c r="AB450" s="1" t="n">
        <f aca="false">SUM(D445:D450)/SUM(C445:C450)</f>
        <v>11.9905709430347</v>
      </c>
      <c r="AC450" s="1" t="n">
        <f aca="false">SUM(H445:H450)/SUM(C445:C450)</f>
        <v>0.128538642638462</v>
      </c>
      <c r="AD450" s="1" t="n">
        <f aca="false">SUM(D445:D450)/D457</f>
        <v>0.28987267297489</v>
      </c>
    </row>
    <row r="451" customFormat="false" ht="12.8" hidden="false" customHeight="false" outlineLevel="0" collapsed="false">
      <c r="A451" s="0" t="s">
        <v>36</v>
      </c>
      <c r="B451" s="0" t="n">
        <v>948299</v>
      </c>
      <c r="C451" s="0" t="n">
        <v>1222906</v>
      </c>
      <c r="D451" s="0" t="n">
        <v>20248752</v>
      </c>
      <c r="E451" s="0" t="n">
        <v>20508079</v>
      </c>
      <c r="F451" s="0" t="n">
        <v>20716</v>
      </c>
      <c r="G451" s="0" t="n">
        <v>1.6</v>
      </c>
      <c r="H451" s="0" t="n">
        <v>116876</v>
      </c>
      <c r="I451" s="0" t="n">
        <v>9.2</v>
      </c>
      <c r="J451" s="0" t="n">
        <v>2386536</v>
      </c>
      <c r="K451" s="0" t="n">
        <v>87437</v>
      </c>
      <c r="L451" s="0" t="n">
        <v>2299099</v>
      </c>
      <c r="M451" s="0" t="n">
        <v>0.4</v>
      </c>
      <c r="N451" s="0" t="n">
        <v>11.6</v>
      </c>
      <c r="O451" s="0" t="n">
        <v>2905190</v>
      </c>
      <c r="P451" s="0" t="n">
        <v>1006941</v>
      </c>
      <c r="Q451" s="0" t="n">
        <v>1898249</v>
      </c>
      <c r="R451" s="0" t="n">
        <v>4.9</v>
      </c>
      <c r="S451" s="0" t="n">
        <v>14.2</v>
      </c>
      <c r="T451" s="0" t="n">
        <v>-518654</v>
      </c>
      <c r="U451" s="0" t="n">
        <v>-2.6</v>
      </c>
      <c r="V451" s="0" t="n">
        <v>23.2</v>
      </c>
      <c r="W451" s="0" t="n">
        <v>74612</v>
      </c>
      <c r="X451" s="0" t="n">
        <v>74904</v>
      </c>
      <c r="Y451" s="0" t="n">
        <v>531506</v>
      </c>
      <c r="AA451" s="1" t="str">
        <f aca="false">$C$443</f>
        <v>2006</v>
      </c>
      <c r="AB451" s="1" t="n">
        <f aca="false">D451/C451</f>
        <v>16.5578973363447</v>
      </c>
      <c r="AC451" s="1" t="n">
        <f aca="false">H451/C451</f>
        <v>0.0955723497963049</v>
      </c>
      <c r="AD451" s="1" t="n">
        <f aca="false">D451/D457</f>
        <v>0.170710160012659</v>
      </c>
    </row>
    <row r="452" customFormat="false" ht="12.8" hidden="false" customHeight="false" outlineLevel="0" collapsed="false">
      <c r="A452" s="0" t="s">
        <v>37</v>
      </c>
      <c r="B452" s="0" t="n">
        <v>641493</v>
      </c>
      <c r="C452" s="0" t="n">
        <v>796496</v>
      </c>
      <c r="D452" s="0" t="n">
        <v>13842292</v>
      </c>
      <c r="E452" s="0" t="n">
        <v>14023249</v>
      </c>
      <c r="F452" s="0" t="n">
        <v>10662</v>
      </c>
      <c r="G452" s="0" t="n">
        <v>1.3</v>
      </c>
      <c r="H452" s="0" t="n">
        <v>62445</v>
      </c>
      <c r="I452" s="0" t="n">
        <v>7.6</v>
      </c>
      <c r="J452" s="0" t="n">
        <v>1442958</v>
      </c>
      <c r="K452" s="0" t="n">
        <v>54223</v>
      </c>
      <c r="L452" s="0" t="n">
        <v>1388735</v>
      </c>
      <c r="M452" s="0" t="n">
        <v>0.4</v>
      </c>
      <c r="N452" s="0" t="n">
        <v>10.3</v>
      </c>
      <c r="O452" s="0" t="n">
        <v>1804871</v>
      </c>
      <c r="P452" s="0" t="n">
        <v>570977</v>
      </c>
      <c r="Q452" s="0" t="n">
        <v>1233894</v>
      </c>
      <c r="R452" s="0" t="n">
        <v>4.1</v>
      </c>
      <c r="S452" s="0" t="n">
        <v>12.9</v>
      </c>
      <c r="T452" s="0" t="n">
        <v>-361913</v>
      </c>
      <c r="U452" s="0" t="n">
        <v>-2.6</v>
      </c>
      <c r="V452" s="0" t="n">
        <v>20.6</v>
      </c>
      <c r="W452" s="0" t="n">
        <v>40161</v>
      </c>
      <c r="X452" s="0" t="n">
        <v>40328</v>
      </c>
      <c r="Y452" s="0" t="n">
        <v>322933</v>
      </c>
      <c r="AA452" s="1" t="str">
        <f aca="false">$C$443</f>
        <v>2006</v>
      </c>
      <c r="AB452" s="1" t="n">
        <f aca="false">D452/C452</f>
        <v>17.378984954099</v>
      </c>
      <c r="AC452" s="1" t="n">
        <f aca="false">H452/C452</f>
        <v>0.0783996404250618</v>
      </c>
      <c r="AD452" s="1" t="n">
        <f aca="false">D452/D457</f>
        <v>0.116699532013723</v>
      </c>
    </row>
    <row r="453" customFormat="false" ht="12.8" hidden="false" customHeight="false" outlineLevel="0" collapsed="false">
      <c r="A453" s="0" t="s">
        <v>38</v>
      </c>
      <c r="B453" s="0" t="n">
        <v>492155</v>
      </c>
      <c r="C453" s="0" t="n">
        <v>600933</v>
      </c>
      <c r="D453" s="0" t="n">
        <v>12543224</v>
      </c>
      <c r="E453" s="0" t="n">
        <v>12678178</v>
      </c>
      <c r="F453" s="0" t="n">
        <v>7185</v>
      </c>
      <c r="G453" s="0" t="n">
        <v>1.2</v>
      </c>
      <c r="H453" s="0" t="n">
        <v>41260</v>
      </c>
      <c r="I453" s="0" t="n">
        <v>6.7</v>
      </c>
      <c r="J453" s="0" t="n">
        <v>1105001</v>
      </c>
      <c r="K453" s="0" t="n">
        <v>37880</v>
      </c>
      <c r="L453" s="0" t="n">
        <v>1067121</v>
      </c>
      <c r="M453" s="0" t="n">
        <v>0.3</v>
      </c>
      <c r="N453" s="0" t="n">
        <v>8.7</v>
      </c>
      <c r="O453" s="0" t="n">
        <v>1374910</v>
      </c>
      <c r="P453" s="0" t="n">
        <v>404756</v>
      </c>
      <c r="Q453" s="0" t="n">
        <v>970154</v>
      </c>
      <c r="R453" s="0" t="n">
        <v>3.2</v>
      </c>
      <c r="S453" s="0" t="n">
        <v>10.8</v>
      </c>
      <c r="T453" s="0" t="n">
        <v>-269909</v>
      </c>
      <c r="U453" s="0" t="n">
        <v>-2.1</v>
      </c>
      <c r="V453" s="0" t="n">
        <v>17.4</v>
      </c>
      <c r="W453" s="0" t="n">
        <v>26467</v>
      </c>
      <c r="X453" s="0" t="n">
        <v>26586</v>
      </c>
      <c r="Y453" s="0" t="n">
        <v>211162</v>
      </c>
      <c r="AA453" s="1" t="str">
        <f aca="false">$C$443</f>
        <v>2006</v>
      </c>
      <c r="AB453" s="1" t="n">
        <f aca="false">D453/C453</f>
        <v>20.8729159490326</v>
      </c>
      <c r="AC453" s="1" t="n">
        <f aca="false">H453/C453</f>
        <v>0.068659900521356</v>
      </c>
      <c r="AD453" s="1" t="n">
        <f aca="false">D453/D457</f>
        <v>0.105747543162888</v>
      </c>
    </row>
    <row r="454" customFormat="false" ht="12.8" hidden="false" customHeight="false" outlineLevel="0" collapsed="false">
      <c r="A454" s="0" t="s">
        <v>39</v>
      </c>
      <c r="B454" s="0" t="n">
        <v>372676</v>
      </c>
      <c r="C454" s="0" t="n">
        <v>434621</v>
      </c>
      <c r="D454" s="0" t="n">
        <v>9339025</v>
      </c>
      <c r="E454" s="0" t="n">
        <v>9428803</v>
      </c>
      <c r="F454" s="0" t="n">
        <v>4183</v>
      </c>
      <c r="G454" s="0" t="n">
        <v>0.9</v>
      </c>
      <c r="H454" s="0" t="n">
        <v>27285</v>
      </c>
      <c r="I454" s="0" t="n">
        <v>6.1</v>
      </c>
      <c r="J454" s="0" t="n">
        <v>799551</v>
      </c>
      <c r="K454" s="0" t="n">
        <v>24392</v>
      </c>
      <c r="L454" s="0" t="n">
        <v>775159</v>
      </c>
      <c r="M454" s="0" t="n">
        <v>0.3</v>
      </c>
      <c r="N454" s="0" t="n">
        <v>8.5</v>
      </c>
      <c r="O454" s="0" t="n">
        <v>979108</v>
      </c>
      <c r="P454" s="0" t="n">
        <v>261541</v>
      </c>
      <c r="Q454" s="0" t="n">
        <v>717567</v>
      </c>
      <c r="R454" s="0" t="n">
        <v>2.8</v>
      </c>
      <c r="S454" s="0" t="n">
        <v>10.4</v>
      </c>
      <c r="T454" s="0" t="n">
        <v>-179557</v>
      </c>
      <c r="U454" s="0" t="n">
        <v>-1.9</v>
      </c>
      <c r="V454" s="0" t="n">
        <v>17</v>
      </c>
      <c r="W454" s="0" t="n">
        <v>16959</v>
      </c>
      <c r="X454" s="0" t="n">
        <v>17018</v>
      </c>
      <c r="Y454" s="0" t="n">
        <v>142670</v>
      </c>
      <c r="AA454" s="1" t="str">
        <f aca="false">$C$443</f>
        <v>2006</v>
      </c>
      <c r="AB454" s="1" t="n">
        <f aca="false">D454/C454</f>
        <v>21.4877444946287</v>
      </c>
      <c r="AC454" s="1" t="n">
        <f aca="false">H454/C454</f>
        <v>0.0627788348929297</v>
      </c>
      <c r="AD454" s="1" t="n">
        <f aca="false">D454/D457</f>
        <v>0.0787340598626632</v>
      </c>
    </row>
    <row r="455" customFormat="false" ht="12.8" hidden="false" customHeight="false" outlineLevel="0" collapsed="false">
      <c r="A455" s="0" t="s">
        <v>40</v>
      </c>
      <c r="B455" s="0" t="n">
        <v>209684</v>
      </c>
      <c r="C455" s="0" t="n">
        <v>251846</v>
      </c>
      <c r="D455" s="0" t="n">
        <v>5855112</v>
      </c>
      <c r="E455" s="0" t="n">
        <v>5913729</v>
      </c>
      <c r="F455" s="0" t="n">
        <v>2205</v>
      </c>
      <c r="G455" s="0" t="n">
        <v>0.9</v>
      </c>
      <c r="H455" s="0" t="n">
        <v>15053</v>
      </c>
      <c r="I455" s="0" t="n">
        <v>5.8</v>
      </c>
      <c r="J455" s="0" t="n">
        <v>466906</v>
      </c>
      <c r="K455" s="0" t="n">
        <v>16567</v>
      </c>
      <c r="L455" s="0" t="n">
        <v>450339</v>
      </c>
      <c r="M455" s="0" t="n">
        <v>0.3</v>
      </c>
      <c r="N455" s="0" t="n">
        <v>7.9</v>
      </c>
      <c r="O455" s="0" t="n">
        <v>584141</v>
      </c>
      <c r="P455" s="0" t="n">
        <v>147226</v>
      </c>
      <c r="Q455" s="0" t="n">
        <v>436915</v>
      </c>
      <c r="R455" s="0" t="n">
        <v>2.5</v>
      </c>
      <c r="S455" s="0" t="n">
        <v>9.9</v>
      </c>
      <c r="T455" s="0" t="n">
        <v>-117235</v>
      </c>
      <c r="U455" s="0" t="n">
        <v>-2</v>
      </c>
      <c r="V455" s="0" t="n">
        <v>15.8</v>
      </c>
      <c r="W455" s="0" t="n">
        <v>9917</v>
      </c>
      <c r="X455" s="0" t="n">
        <v>9951</v>
      </c>
      <c r="Y455" s="0" t="n">
        <v>84734</v>
      </c>
      <c r="AA455" s="1" t="str">
        <f aca="false">$C$443</f>
        <v>2006</v>
      </c>
      <c r="AB455" s="1" t="n">
        <f aca="false">SUM(D455:D456)/SUM(C455:C456)</f>
        <v>34.7195181735416</v>
      </c>
      <c r="AC455" s="1" t="n">
        <f aca="false">SUM(H455:H456)/SUM(C455:C456)</f>
        <v>0.0552399978867261</v>
      </c>
      <c r="AD455" s="1" t="n">
        <f aca="false">SUM(D455:D456)/D457</f>
        <v>0.238236031973176</v>
      </c>
    </row>
    <row r="456" customFormat="false" ht="12.8" hidden="false" customHeight="false" outlineLevel="0" collapsed="false">
      <c r="A456" s="0" t="s">
        <v>41</v>
      </c>
      <c r="B456" s="0" t="n">
        <v>457022</v>
      </c>
      <c r="C456" s="0" t="n">
        <v>562057</v>
      </c>
      <c r="D456" s="0" t="n">
        <v>22403208</v>
      </c>
      <c r="E456" s="0" t="n">
        <v>22628724</v>
      </c>
      <c r="F456" s="0" t="n">
        <v>3103</v>
      </c>
      <c r="G456" s="0" t="n">
        <v>0.5</v>
      </c>
      <c r="H456" s="0" t="n">
        <v>29907</v>
      </c>
      <c r="I456" s="0" t="n">
        <v>5.2</v>
      </c>
      <c r="J456" s="0" t="n">
        <v>1448398</v>
      </c>
      <c r="K456" s="0" t="n">
        <v>32522</v>
      </c>
      <c r="L456" s="0" t="n">
        <v>1415876</v>
      </c>
      <c r="M456" s="0" t="n">
        <v>0.1</v>
      </c>
      <c r="N456" s="0" t="n">
        <v>6.4</v>
      </c>
      <c r="O456" s="0" t="n">
        <v>1899430</v>
      </c>
      <c r="P456" s="0" t="n">
        <v>418030</v>
      </c>
      <c r="Q456" s="0" t="n">
        <v>1481400</v>
      </c>
      <c r="R456" s="0" t="n">
        <v>1.8</v>
      </c>
      <c r="S456" s="0" t="n">
        <v>8.4</v>
      </c>
      <c r="T456" s="0" t="n">
        <v>-451032</v>
      </c>
      <c r="U456" s="0" t="n">
        <v>-2</v>
      </c>
      <c r="V456" s="0" t="n">
        <v>12.8</v>
      </c>
      <c r="W456" s="0" t="n">
        <v>20003</v>
      </c>
      <c r="X456" s="0" t="n">
        <v>20068</v>
      </c>
      <c r="Y456" s="0" t="n">
        <v>213303</v>
      </c>
    </row>
    <row r="457" customFormat="false" ht="12.8" hidden="false" customHeight="false" outlineLevel="0" collapsed="false">
      <c r="A457" s="0" t="s">
        <v>42</v>
      </c>
      <c r="B457" s="0" t="n">
        <v>5452834</v>
      </c>
      <c r="C457" s="0" t="n">
        <v>6736378</v>
      </c>
      <c r="D457" s="0" t="n">
        <v>118614803</v>
      </c>
      <c r="E457" s="0" t="n">
        <v>116549473</v>
      </c>
      <c r="F457" s="0" t="n">
        <v>823391</v>
      </c>
      <c r="G457" s="0" t="n">
        <v>12.3</v>
      </c>
      <c r="H457" s="0" t="n">
        <v>661413</v>
      </c>
      <c r="I457" s="0" t="n">
        <v>9.9</v>
      </c>
      <c r="J457" s="0" t="n">
        <v>19028735</v>
      </c>
      <c r="K457" s="0" t="n">
        <v>7193693</v>
      </c>
      <c r="L457" s="0" t="n">
        <v>11835042</v>
      </c>
      <c r="M457" s="0" t="n">
        <v>6.2</v>
      </c>
      <c r="N457" s="0" t="n">
        <v>16.3</v>
      </c>
      <c r="O457" s="0" t="n">
        <v>14898079</v>
      </c>
      <c r="P457" s="0" t="n">
        <v>5243772</v>
      </c>
      <c r="Q457" s="0" t="n">
        <v>9654307</v>
      </c>
      <c r="R457" s="0" t="n">
        <v>4.5</v>
      </c>
      <c r="S457" s="0" t="n">
        <v>12.8</v>
      </c>
      <c r="T457" s="0" t="n">
        <v>4130656</v>
      </c>
      <c r="U457" s="0" t="n">
        <v>3.5</v>
      </c>
      <c r="V457" s="0" t="n">
        <v>25.6</v>
      </c>
      <c r="W457" s="0" t="n">
        <v>447641</v>
      </c>
      <c r="X457" s="0" t="n">
        <v>448758</v>
      </c>
      <c r="Y457" s="0" t="n">
        <v>3094248</v>
      </c>
    </row>
    <row r="458" customFormat="false" ht="12.8" hidden="false" customHeight="false" outlineLevel="0" collapsed="false">
      <c r="C458" s="0" t="s">
        <v>80</v>
      </c>
      <c r="AF458" s="1" t="str">
        <f aca="false">C458</f>
        <v>2007</v>
      </c>
    </row>
    <row r="459" customFormat="false" ht="12.8" hidden="false" customHeight="false" outlineLevel="0" collapsed="false">
      <c r="A459" s="0" t="s">
        <v>5</v>
      </c>
      <c r="B459" s="0" t="s">
        <v>6</v>
      </c>
      <c r="C459" s="0" t="s">
        <v>7</v>
      </c>
      <c r="D459" s="0" t="s">
        <v>8</v>
      </c>
      <c r="E459" s="0" t="s">
        <v>9</v>
      </c>
      <c r="F459" s="0" t="s">
        <v>10</v>
      </c>
      <c r="G459" s="0" t="s">
        <v>11</v>
      </c>
      <c r="H459" s="0" t="s">
        <v>12</v>
      </c>
      <c r="I459" s="0" t="s">
        <v>13</v>
      </c>
      <c r="J459" s="0" t="s">
        <v>14</v>
      </c>
      <c r="K459" s="0" t="s">
        <v>15</v>
      </c>
      <c r="L459" s="0" t="s">
        <v>16</v>
      </c>
      <c r="M459" s="0" t="s">
        <v>17</v>
      </c>
      <c r="N459" s="0" t="s">
        <v>18</v>
      </c>
      <c r="O459" s="0" t="s">
        <v>19</v>
      </c>
      <c r="P459" s="0" t="s">
        <v>20</v>
      </c>
      <c r="Q459" s="0" t="s">
        <v>21</v>
      </c>
      <c r="R459" s="0" t="s">
        <v>22</v>
      </c>
      <c r="S459" s="0" t="s">
        <v>23</v>
      </c>
      <c r="T459" s="0" t="s">
        <v>24</v>
      </c>
      <c r="U459" s="0" t="s">
        <v>25</v>
      </c>
      <c r="V459" s="0" t="s">
        <v>26</v>
      </c>
      <c r="W459" s="0" t="s">
        <v>27</v>
      </c>
      <c r="X459" s="0" t="s">
        <v>28</v>
      </c>
      <c r="Y459" s="0" t="s">
        <v>29</v>
      </c>
      <c r="AA459" s="1" t="s">
        <v>71</v>
      </c>
      <c r="AB459" s="1" t="s">
        <v>72</v>
      </c>
      <c r="AC459" s="1" t="s">
        <v>73</v>
      </c>
      <c r="AD459" s="1" t="s">
        <v>74</v>
      </c>
      <c r="AF459" s="1" t="s">
        <v>59</v>
      </c>
      <c r="AG459" s="1" t="s">
        <v>60</v>
      </c>
      <c r="AH459" s="1" t="s">
        <v>61</v>
      </c>
    </row>
    <row r="460" customFormat="false" ht="12.8" hidden="false" customHeight="false" outlineLevel="0" collapsed="false">
      <c r="A460" s="0" t="s">
        <v>30</v>
      </c>
      <c r="B460" s="0" t="n">
        <v>588165</v>
      </c>
      <c r="C460" s="0" t="n">
        <v>732610</v>
      </c>
      <c r="D460" s="0" t="n">
        <v>6470877</v>
      </c>
      <c r="E460" s="0" t="n">
        <v>3262065</v>
      </c>
      <c r="F460" s="0" t="n">
        <v>717390</v>
      </c>
      <c r="G460" s="0" t="n">
        <v>195.8</v>
      </c>
      <c r="H460" s="0" t="n">
        <v>0</v>
      </c>
      <c r="I460" s="0" t="n">
        <v>0</v>
      </c>
      <c r="J460" s="0" t="n">
        <v>6417625</v>
      </c>
      <c r="K460" s="0" t="n">
        <v>6417625</v>
      </c>
      <c r="L460" s="0" t="n">
        <v>0</v>
      </c>
      <c r="M460" s="0" t="n">
        <v>196.7</v>
      </c>
      <c r="N460" s="0" t="n">
        <v>196.7</v>
      </c>
      <c r="O460" s="0" t="n">
        <v>0</v>
      </c>
      <c r="P460" s="0" t="n">
        <v>0</v>
      </c>
      <c r="Q460" s="0" t="n">
        <v>0</v>
      </c>
      <c r="R460" s="0" t="n">
        <v>0</v>
      </c>
      <c r="S460" s="0" t="n">
        <v>0</v>
      </c>
      <c r="T460" s="0" t="n">
        <v>6417625</v>
      </c>
      <c r="U460" s="0" t="n">
        <v>196.7</v>
      </c>
      <c r="V460" s="0" t="n">
        <v>0</v>
      </c>
      <c r="AE460" s="1" t="n">
        <f aca="false">K460/D472</f>
        <v>0.0536469511044085</v>
      </c>
      <c r="AF460" s="1" t="n">
        <f aca="false">SUM(P465:P471)/SUM(D465:D471)</f>
        <v>0.0400854403148373</v>
      </c>
      <c r="AG460" s="1" t="n">
        <f aca="false">D465/SUM(D465:D471)</f>
        <v>0.0615669791377932</v>
      </c>
      <c r="AH460" s="1" t="n">
        <f aca="false">(AG460-AF445)*100/3</f>
        <v>0.896260945223824</v>
      </c>
    </row>
    <row r="461" customFormat="false" ht="12.8" hidden="false" customHeight="false" outlineLevel="0" collapsed="false">
      <c r="A461" s="0" t="s">
        <v>31</v>
      </c>
      <c r="B461" s="0" t="n">
        <v>462967</v>
      </c>
      <c r="C461" s="0" t="n">
        <v>582534</v>
      </c>
      <c r="D461" s="0" t="n">
        <v>6456390</v>
      </c>
      <c r="E461" s="0" t="n">
        <v>6621340</v>
      </c>
      <c r="F461" s="0" t="n">
        <v>0</v>
      </c>
      <c r="G461" s="0" t="n">
        <v>0</v>
      </c>
      <c r="H461" s="0" t="n">
        <v>146537</v>
      </c>
      <c r="I461" s="0" t="n">
        <v>22.1</v>
      </c>
      <c r="J461" s="0" t="n">
        <v>1459894</v>
      </c>
      <c r="K461" s="0" t="n">
        <v>0</v>
      </c>
      <c r="L461" s="0" t="n">
        <v>1459894</v>
      </c>
      <c r="M461" s="0" t="n">
        <v>0</v>
      </c>
      <c r="N461" s="0" t="n">
        <v>22</v>
      </c>
      <c r="O461" s="0" t="n">
        <v>1789796</v>
      </c>
      <c r="P461" s="0" t="n">
        <v>862372</v>
      </c>
      <c r="Q461" s="0" t="n">
        <v>927424</v>
      </c>
      <c r="R461" s="0" t="n">
        <v>13</v>
      </c>
      <c r="S461" s="0" t="n">
        <v>27</v>
      </c>
      <c r="T461" s="0" t="n">
        <v>-329902</v>
      </c>
      <c r="U461" s="0" t="n">
        <v>-5</v>
      </c>
      <c r="V461" s="0" t="n">
        <v>44</v>
      </c>
      <c r="W461" s="0" t="n">
        <v>102313</v>
      </c>
      <c r="X461" s="0" t="n">
        <v>102547</v>
      </c>
      <c r="Y461" s="0" t="n">
        <v>574956</v>
      </c>
      <c r="AE461" s="1" t="n">
        <f aca="false">AE460-AF445</f>
        <v>0.0189678003233301</v>
      </c>
    </row>
    <row r="462" customFormat="false" ht="12.8" hidden="false" customHeight="false" outlineLevel="0" collapsed="false">
      <c r="A462" s="0" t="s">
        <v>32</v>
      </c>
      <c r="B462" s="0" t="n">
        <v>391184</v>
      </c>
      <c r="C462" s="0" t="n">
        <v>481931</v>
      </c>
      <c r="D462" s="0" t="n">
        <v>5755650</v>
      </c>
      <c r="E462" s="0" t="n">
        <v>5876108</v>
      </c>
      <c r="F462" s="0" t="n">
        <v>12850</v>
      </c>
      <c r="G462" s="0" t="n">
        <v>2.5</v>
      </c>
      <c r="H462" s="0" t="n">
        <v>81601</v>
      </c>
      <c r="I462" s="0" t="n">
        <v>15.8</v>
      </c>
      <c r="J462" s="0" t="n">
        <v>1094041</v>
      </c>
      <c r="K462" s="0" t="n">
        <v>58163</v>
      </c>
      <c r="L462" s="0" t="n">
        <v>1035878</v>
      </c>
      <c r="M462" s="0" t="n">
        <v>1</v>
      </c>
      <c r="N462" s="0" t="n">
        <v>18.6</v>
      </c>
      <c r="O462" s="0" t="n">
        <v>1334957</v>
      </c>
      <c r="P462" s="0" t="n">
        <v>552626</v>
      </c>
      <c r="Q462" s="0" t="n">
        <v>782331</v>
      </c>
      <c r="R462" s="0" t="n">
        <v>9.4</v>
      </c>
      <c r="S462" s="0" t="n">
        <v>22.7</v>
      </c>
      <c r="T462" s="0" t="n">
        <v>-240916</v>
      </c>
      <c r="U462" s="0" t="n">
        <v>-4.1</v>
      </c>
      <c r="V462" s="0" t="n">
        <v>37.2</v>
      </c>
      <c r="W462" s="0" t="n">
        <v>56950</v>
      </c>
      <c r="X462" s="0" t="n">
        <v>57139</v>
      </c>
      <c r="Y462" s="0" t="n">
        <v>335485</v>
      </c>
    </row>
    <row r="463" customFormat="false" ht="12.8" hidden="false" customHeight="false" outlineLevel="0" collapsed="false">
      <c r="A463" s="0" t="s">
        <v>33</v>
      </c>
      <c r="B463" s="0" t="n">
        <v>338007</v>
      </c>
      <c r="C463" s="0" t="n">
        <v>407891</v>
      </c>
      <c r="D463" s="0" t="n">
        <v>5105034</v>
      </c>
      <c r="E463" s="0" t="n">
        <v>5204068</v>
      </c>
      <c r="F463" s="0" t="n">
        <v>10725</v>
      </c>
      <c r="G463" s="0" t="n">
        <v>2.5</v>
      </c>
      <c r="H463" s="0" t="n">
        <v>60989</v>
      </c>
      <c r="I463" s="0" t="n">
        <v>14.1</v>
      </c>
      <c r="J463" s="0" t="n">
        <v>865858</v>
      </c>
      <c r="K463" s="0" t="n">
        <v>47386</v>
      </c>
      <c r="L463" s="0" t="n">
        <v>818472</v>
      </c>
      <c r="M463" s="0" t="n">
        <v>0.9</v>
      </c>
      <c r="N463" s="0" t="n">
        <v>16.6</v>
      </c>
      <c r="O463" s="0" t="n">
        <v>1063927</v>
      </c>
      <c r="P463" s="0" t="n">
        <v>442978</v>
      </c>
      <c r="Q463" s="0" t="n">
        <v>620949</v>
      </c>
      <c r="R463" s="0" t="n">
        <v>8.5</v>
      </c>
      <c r="S463" s="0" t="n">
        <v>20.4</v>
      </c>
      <c r="T463" s="0" t="n">
        <v>-198069</v>
      </c>
      <c r="U463" s="0" t="n">
        <v>-3.8</v>
      </c>
      <c r="V463" s="0" t="n">
        <v>33.2</v>
      </c>
      <c r="W463" s="0" t="n">
        <v>42064</v>
      </c>
      <c r="X463" s="0" t="n">
        <v>42171</v>
      </c>
      <c r="Y463" s="0" t="n">
        <v>251593</v>
      </c>
    </row>
    <row r="464" customFormat="false" ht="12.8" hidden="false" customHeight="false" outlineLevel="0" collapsed="false">
      <c r="A464" s="0" t="s">
        <v>34</v>
      </c>
      <c r="B464" s="0" t="n">
        <v>298350</v>
      </c>
      <c r="C464" s="0" t="n">
        <v>364327</v>
      </c>
      <c r="D464" s="0" t="n">
        <v>5076765</v>
      </c>
      <c r="E464" s="0" t="n">
        <v>5184050</v>
      </c>
      <c r="F464" s="0" t="n">
        <v>9014</v>
      </c>
      <c r="G464" s="0" t="n">
        <v>2.4</v>
      </c>
      <c r="H464" s="0" t="n">
        <v>48198</v>
      </c>
      <c r="I464" s="0" t="n">
        <v>12.6</v>
      </c>
      <c r="J464" s="0" t="n">
        <v>741961</v>
      </c>
      <c r="K464" s="0" t="n">
        <v>46806</v>
      </c>
      <c r="L464" s="0" t="n">
        <v>695155</v>
      </c>
      <c r="M464" s="0" t="n">
        <v>0.9</v>
      </c>
      <c r="N464" s="0" t="n">
        <v>14.3</v>
      </c>
      <c r="O464" s="0" t="n">
        <v>956530</v>
      </c>
      <c r="P464" s="0" t="n">
        <v>366289</v>
      </c>
      <c r="Q464" s="0" t="n">
        <v>590241</v>
      </c>
      <c r="R464" s="0" t="n">
        <v>7.1</v>
      </c>
      <c r="S464" s="0" t="n">
        <v>18.5</v>
      </c>
      <c r="T464" s="0" t="n">
        <v>-214569</v>
      </c>
      <c r="U464" s="0" t="n">
        <v>-4.2</v>
      </c>
      <c r="V464" s="0" t="n">
        <v>28.6</v>
      </c>
      <c r="W464" s="0" t="n">
        <v>31753</v>
      </c>
      <c r="X464" s="0" t="n">
        <v>31906</v>
      </c>
      <c r="Y464" s="0" t="n">
        <v>188640</v>
      </c>
    </row>
    <row r="465" customFormat="false" ht="12.8" hidden="false" customHeight="false" outlineLevel="0" collapsed="false">
      <c r="A465" s="0" t="s">
        <v>35</v>
      </c>
      <c r="B465" s="0" t="n">
        <v>282428</v>
      </c>
      <c r="C465" s="0" t="n">
        <v>358977</v>
      </c>
      <c r="D465" s="0" t="n">
        <v>5587961</v>
      </c>
      <c r="E465" s="0" t="n">
        <v>5746216</v>
      </c>
      <c r="F465" s="0" t="n">
        <v>7992</v>
      </c>
      <c r="G465" s="0" t="n">
        <v>2.1</v>
      </c>
      <c r="H465" s="0" t="n">
        <v>44079</v>
      </c>
      <c r="I465" s="0" t="n">
        <v>11.7</v>
      </c>
      <c r="J465" s="0" t="n">
        <v>742046</v>
      </c>
      <c r="K465" s="0" t="n">
        <v>49102</v>
      </c>
      <c r="L465" s="0" t="n">
        <v>692944</v>
      </c>
      <c r="M465" s="0" t="n">
        <v>0.9</v>
      </c>
      <c r="N465" s="0" t="n">
        <v>12.9</v>
      </c>
      <c r="O465" s="0" t="n">
        <v>1058556</v>
      </c>
      <c r="P465" s="0" t="n">
        <v>385449</v>
      </c>
      <c r="Q465" s="0" t="n">
        <v>673107</v>
      </c>
      <c r="R465" s="0" t="n">
        <v>6.7</v>
      </c>
      <c r="S465" s="0" t="n">
        <v>18.4</v>
      </c>
      <c r="T465" s="0" t="n">
        <v>-316510</v>
      </c>
      <c r="U465" s="0" t="n">
        <v>-5.5</v>
      </c>
      <c r="V465" s="0" t="n">
        <v>25.8</v>
      </c>
      <c r="W465" s="0" t="n">
        <v>25318</v>
      </c>
      <c r="X465" s="0" t="n">
        <v>25608</v>
      </c>
      <c r="Y465" s="0" t="n">
        <v>159796</v>
      </c>
      <c r="AA465" s="1" t="str">
        <f aca="false">$C$458</f>
        <v>2007</v>
      </c>
      <c r="AB465" s="1" t="n">
        <f aca="false">SUM(D460:D465)/SUM(C460:C465)</f>
        <v>11.7655397214055</v>
      </c>
      <c r="AC465" s="1" t="n">
        <f aca="false">SUM(H460:H465)/SUM(C460:C465)</f>
        <v>0.130248918303299</v>
      </c>
      <c r="AD465" s="1" t="n">
        <f aca="false">SUM(D460:D465)/D472</f>
        <v>0.288000791326227</v>
      </c>
    </row>
    <row r="466" customFormat="false" ht="12.8" hidden="false" customHeight="false" outlineLevel="0" collapsed="false">
      <c r="A466" s="0" t="s">
        <v>36</v>
      </c>
      <c r="B466" s="0" t="n">
        <v>945321</v>
      </c>
      <c r="C466" s="0" t="n">
        <v>1233173</v>
      </c>
      <c r="D466" s="0" t="n">
        <v>20674992</v>
      </c>
      <c r="E466" s="0" t="n">
        <v>21211882</v>
      </c>
      <c r="F466" s="0" t="n">
        <v>22574</v>
      </c>
      <c r="G466" s="0" t="n">
        <v>1.8</v>
      </c>
      <c r="H466" s="0" t="n">
        <v>125352</v>
      </c>
      <c r="I466" s="0" t="n">
        <v>9.8</v>
      </c>
      <c r="J466" s="0" t="n">
        <v>2521169</v>
      </c>
      <c r="K466" s="0" t="n">
        <v>134774</v>
      </c>
      <c r="L466" s="0" t="n">
        <v>2386395</v>
      </c>
      <c r="M466" s="0" t="n">
        <v>0.6</v>
      </c>
      <c r="N466" s="0" t="n">
        <v>11.9</v>
      </c>
      <c r="O466" s="0" t="n">
        <v>3594949</v>
      </c>
      <c r="P466" s="0" t="n">
        <v>1206419</v>
      </c>
      <c r="Q466" s="0" t="n">
        <v>2388530</v>
      </c>
      <c r="R466" s="0" t="n">
        <v>5.7</v>
      </c>
      <c r="S466" s="0" t="n">
        <v>16.9</v>
      </c>
      <c r="T466" s="0" t="n">
        <v>-1073780</v>
      </c>
      <c r="U466" s="0" t="n">
        <v>-5</v>
      </c>
      <c r="V466" s="0" t="n">
        <v>23.8</v>
      </c>
      <c r="W466" s="0" t="n">
        <v>70079</v>
      </c>
      <c r="X466" s="0" t="n">
        <v>71460</v>
      </c>
      <c r="Y466" s="0" t="n">
        <v>473173</v>
      </c>
      <c r="AA466" s="1" t="str">
        <f aca="false">$C$458</f>
        <v>2007</v>
      </c>
      <c r="AB466" s="1" t="n">
        <f aca="false">D466/C466</f>
        <v>16.7656865662806</v>
      </c>
      <c r="AC466" s="1" t="n">
        <f aca="false">H466/C466</f>
        <v>0.10164997125302</v>
      </c>
      <c r="AD466" s="1" t="n">
        <f aca="false">D466/D472</f>
        <v>0.172828777765612</v>
      </c>
    </row>
    <row r="467" customFormat="false" ht="12.8" hidden="false" customHeight="false" outlineLevel="0" collapsed="false">
      <c r="A467" s="0" t="s">
        <v>37</v>
      </c>
      <c r="B467" s="0" t="n">
        <v>641257</v>
      </c>
      <c r="C467" s="0" t="n">
        <v>785598</v>
      </c>
      <c r="D467" s="0" t="n">
        <v>13653295</v>
      </c>
      <c r="E467" s="0" t="n">
        <v>14030195</v>
      </c>
      <c r="F467" s="0" t="n">
        <v>12039</v>
      </c>
      <c r="G467" s="0" t="n">
        <v>1.5</v>
      </c>
      <c r="H467" s="0" t="n">
        <v>65057</v>
      </c>
      <c r="I467" s="0" t="n">
        <v>8</v>
      </c>
      <c r="J467" s="0" t="n">
        <v>1427196</v>
      </c>
      <c r="K467" s="0" t="n">
        <v>70157</v>
      </c>
      <c r="L467" s="0" t="n">
        <v>1357039</v>
      </c>
      <c r="M467" s="0" t="n">
        <v>0.5</v>
      </c>
      <c r="N467" s="0" t="n">
        <v>10.2</v>
      </c>
      <c r="O467" s="0" t="n">
        <v>2180997</v>
      </c>
      <c r="P467" s="0" t="n">
        <v>627922</v>
      </c>
      <c r="Q467" s="0" t="n">
        <v>1553075</v>
      </c>
      <c r="R467" s="0" t="n">
        <v>4.5</v>
      </c>
      <c r="S467" s="0" t="n">
        <v>15.5</v>
      </c>
      <c r="T467" s="0" t="n">
        <v>-753801</v>
      </c>
      <c r="U467" s="0" t="n">
        <v>-5.3</v>
      </c>
      <c r="V467" s="0" t="n">
        <v>20.4</v>
      </c>
      <c r="W467" s="0" t="n">
        <v>37856</v>
      </c>
      <c r="X467" s="0" t="n">
        <v>38312</v>
      </c>
      <c r="Y467" s="0" t="n">
        <v>261597</v>
      </c>
      <c r="AA467" s="1" t="str">
        <f aca="false">$C$458</f>
        <v>2007</v>
      </c>
      <c r="AB467" s="1" t="n">
        <f aca="false">D467/C467</f>
        <v>17.3794930740659</v>
      </c>
      <c r="AC467" s="1" t="n">
        <f aca="false">H467/C467</f>
        <v>0.0828120743688248</v>
      </c>
      <c r="AD467" s="1" t="n">
        <f aca="false">D467/D472</f>
        <v>0.114132198325559</v>
      </c>
    </row>
    <row r="468" customFormat="false" ht="12.8" hidden="false" customHeight="false" outlineLevel="0" collapsed="false">
      <c r="A468" s="0" t="s">
        <v>38</v>
      </c>
      <c r="B468" s="0" t="n">
        <v>489982</v>
      </c>
      <c r="C468" s="0" t="n">
        <v>608644</v>
      </c>
      <c r="D468" s="0" t="n">
        <v>12511188</v>
      </c>
      <c r="E468" s="0" t="n">
        <v>12771819</v>
      </c>
      <c r="F468" s="0" t="n">
        <v>7687</v>
      </c>
      <c r="G468" s="0" t="n">
        <v>1.2</v>
      </c>
      <c r="H468" s="0" t="n">
        <v>43808</v>
      </c>
      <c r="I468" s="0" t="n">
        <v>7</v>
      </c>
      <c r="J468" s="0" t="n">
        <v>1196760</v>
      </c>
      <c r="K468" s="0" t="n">
        <v>50496</v>
      </c>
      <c r="L468" s="0" t="n">
        <v>1146264</v>
      </c>
      <c r="M468" s="0" t="n">
        <v>0.4</v>
      </c>
      <c r="N468" s="0" t="n">
        <v>9.4</v>
      </c>
      <c r="O468" s="0" t="n">
        <v>1718024</v>
      </c>
      <c r="P468" s="0" t="n">
        <v>450926</v>
      </c>
      <c r="Q468" s="0" t="n">
        <v>1267098</v>
      </c>
      <c r="R468" s="0" t="n">
        <v>3.5</v>
      </c>
      <c r="S468" s="0" t="n">
        <v>13.5</v>
      </c>
      <c r="T468" s="0" t="n">
        <v>-521264</v>
      </c>
      <c r="U468" s="0" t="n">
        <v>-4.1</v>
      </c>
      <c r="V468" s="0" t="n">
        <v>18.8</v>
      </c>
      <c r="W468" s="0" t="n">
        <v>24455</v>
      </c>
      <c r="X468" s="0" t="n">
        <v>24822</v>
      </c>
      <c r="Y468" s="0" t="n">
        <v>179404</v>
      </c>
      <c r="AA468" s="1" t="str">
        <f aca="false">$C$458</f>
        <v>2007</v>
      </c>
      <c r="AB468" s="1" t="n">
        <f aca="false">D468/C468</f>
        <v>20.5558388811851</v>
      </c>
      <c r="AC468" s="1" t="n">
        <f aca="false">H468/C468</f>
        <v>0.071976393425385</v>
      </c>
      <c r="AD468" s="1" t="n">
        <f aca="false">D468/D472</f>
        <v>0.104584965761331</v>
      </c>
    </row>
    <row r="469" customFormat="false" ht="12.8" hidden="false" customHeight="false" outlineLevel="0" collapsed="false">
      <c r="A469" s="0" t="s">
        <v>39</v>
      </c>
      <c r="B469" s="0" t="n">
        <v>379260</v>
      </c>
      <c r="C469" s="0" t="n">
        <v>443455</v>
      </c>
      <c r="D469" s="0" t="n">
        <v>9276631</v>
      </c>
      <c r="E469" s="0" t="n">
        <v>9476933</v>
      </c>
      <c r="F469" s="0" t="n">
        <v>5169</v>
      </c>
      <c r="G469" s="0" t="n">
        <v>1.1</v>
      </c>
      <c r="H469" s="0" t="n">
        <v>27474</v>
      </c>
      <c r="I469" s="0" t="n">
        <v>6</v>
      </c>
      <c r="J469" s="0" t="n">
        <v>798226</v>
      </c>
      <c r="K469" s="0" t="n">
        <v>37493</v>
      </c>
      <c r="L469" s="0" t="n">
        <v>760733</v>
      </c>
      <c r="M469" s="0" t="n">
        <v>0.4</v>
      </c>
      <c r="N469" s="0" t="n">
        <v>8.4</v>
      </c>
      <c r="O469" s="0" t="n">
        <v>1198830</v>
      </c>
      <c r="P469" s="0" t="n">
        <v>296582</v>
      </c>
      <c r="Q469" s="0" t="n">
        <v>902248</v>
      </c>
      <c r="R469" s="0" t="n">
        <v>3.1</v>
      </c>
      <c r="S469" s="0" t="n">
        <v>12.6</v>
      </c>
      <c r="T469" s="0" t="n">
        <v>-400604</v>
      </c>
      <c r="U469" s="0" t="n">
        <v>-4.2</v>
      </c>
      <c r="V469" s="0" t="n">
        <v>16.8</v>
      </c>
      <c r="W469" s="0" t="n">
        <v>16344</v>
      </c>
      <c r="X469" s="0" t="n">
        <v>16504</v>
      </c>
      <c r="Y469" s="0" t="n">
        <v>119144</v>
      </c>
      <c r="AA469" s="1" t="str">
        <f aca="false">$C$458</f>
        <v>2007</v>
      </c>
      <c r="AB469" s="1" t="n">
        <f aca="false">D469/C469</f>
        <v>20.9189906529411</v>
      </c>
      <c r="AC469" s="1" t="n">
        <f aca="false">H469/C469</f>
        <v>0.0619544260409737</v>
      </c>
      <c r="AD469" s="1" t="n">
        <f aca="false">D469/D472</f>
        <v>0.0775462838153741</v>
      </c>
    </row>
    <row r="470" customFormat="false" ht="12.8" hidden="false" customHeight="false" outlineLevel="0" collapsed="false">
      <c r="A470" s="0" t="s">
        <v>40</v>
      </c>
      <c r="B470" s="0" t="n">
        <v>256487</v>
      </c>
      <c r="C470" s="0" t="n">
        <v>307682</v>
      </c>
      <c r="D470" s="0" t="n">
        <v>7325466</v>
      </c>
      <c r="E470" s="0" t="n">
        <v>7470109</v>
      </c>
      <c r="F470" s="0" t="n">
        <v>3037</v>
      </c>
      <c r="G470" s="0" t="n">
        <v>1</v>
      </c>
      <c r="H470" s="0" t="n">
        <v>19017</v>
      </c>
      <c r="I470" s="0" t="n">
        <v>6</v>
      </c>
      <c r="J470" s="0" t="n">
        <v>602795</v>
      </c>
      <c r="K470" s="0" t="n">
        <v>25769</v>
      </c>
      <c r="L470" s="0" t="n">
        <v>577026</v>
      </c>
      <c r="M470" s="0" t="n">
        <v>0.3</v>
      </c>
      <c r="N470" s="0" t="n">
        <v>8.1</v>
      </c>
      <c r="O470" s="0" t="n">
        <v>892081</v>
      </c>
      <c r="P470" s="0" t="n">
        <v>233973</v>
      </c>
      <c r="Q470" s="0" t="n">
        <v>658108</v>
      </c>
      <c r="R470" s="0" t="n">
        <v>3.1</v>
      </c>
      <c r="S470" s="0" t="n">
        <v>11.9</v>
      </c>
      <c r="T470" s="0" t="n">
        <v>-289286</v>
      </c>
      <c r="U470" s="0" t="n">
        <v>-3.8</v>
      </c>
      <c r="V470" s="0" t="n">
        <v>16.2</v>
      </c>
      <c r="W470" s="0" t="n">
        <v>11364</v>
      </c>
      <c r="X470" s="0" t="n">
        <v>11462</v>
      </c>
      <c r="Y470" s="0" t="n">
        <v>79568</v>
      </c>
      <c r="AA470" s="1" t="str">
        <f aca="false">$C$458</f>
        <v>2007</v>
      </c>
      <c r="AB470" s="1" t="n">
        <f aca="false">SUM(D470:D471)/SUM(C470:C471)</f>
        <v>34.4418843910493</v>
      </c>
      <c r="AC470" s="1" t="n">
        <f aca="false">SUM(H470:H471)/SUM(C470:C471)</f>
        <v>0.0556733583109416</v>
      </c>
      <c r="AD470" s="1" t="n">
        <f aca="false">SUM(D470:D471)/D472</f>
        <v>0.242906983005896</v>
      </c>
    </row>
    <row r="471" customFormat="false" ht="12.8" hidden="false" customHeight="false" outlineLevel="0" collapsed="false">
      <c r="A471" s="0" t="s">
        <v>41</v>
      </c>
      <c r="B471" s="0" t="n">
        <v>435870</v>
      </c>
      <c r="C471" s="0" t="n">
        <v>536007</v>
      </c>
      <c r="D471" s="0" t="n">
        <v>21732773</v>
      </c>
      <c r="E471" s="0" t="n">
        <v>22035279</v>
      </c>
      <c r="F471" s="0" t="n">
        <v>3533</v>
      </c>
      <c r="G471" s="0" t="n">
        <v>0.6</v>
      </c>
      <c r="H471" s="0" t="n">
        <v>27954</v>
      </c>
      <c r="I471" s="0" t="n">
        <v>5.1</v>
      </c>
      <c r="J471" s="0" t="n">
        <v>1466969</v>
      </c>
      <c r="K471" s="0" t="n">
        <v>42920</v>
      </c>
      <c r="L471" s="0" t="n">
        <v>1424049</v>
      </c>
      <c r="M471" s="0" t="n">
        <v>0.2</v>
      </c>
      <c r="N471" s="0" t="n">
        <v>6.7</v>
      </c>
      <c r="O471" s="0" t="n">
        <v>2071982</v>
      </c>
      <c r="P471" s="0" t="n">
        <v>436976</v>
      </c>
      <c r="Q471" s="0" t="n">
        <v>1635006</v>
      </c>
      <c r="R471" s="0" t="n">
        <v>2</v>
      </c>
      <c r="S471" s="0" t="n">
        <v>9.4</v>
      </c>
      <c r="T471" s="0" t="n">
        <v>-605013</v>
      </c>
      <c r="U471" s="0" t="n">
        <v>-2.7</v>
      </c>
      <c r="V471" s="0" t="n">
        <v>13.4</v>
      </c>
      <c r="W471" s="0" t="n">
        <v>17222</v>
      </c>
      <c r="X471" s="0" t="n">
        <v>17399</v>
      </c>
      <c r="Y471" s="0" t="n">
        <v>153161</v>
      </c>
    </row>
    <row r="472" customFormat="false" ht="12.8" hidden="false" customHeight="false" outlineLevel="0" collapsed="false">
      <c r="A472" s="0" t="s">
        <v>42</v>
      </c>
      <c r="B472" s="0" t="n">
        <v>5509278</v>
      </c>
      <c r="C472" s="0" t="n">
        <v>6842829</v>
      </c>
      <c r="D472" s="0" t="n">
        <v>119627022</v>
      </c>
      <c r="E472" s="0" t="n">
        <v>118890064</v>
      </c>
      <c r="F472" s="0" t="n">
        <v>812010</v>
      </c>
      <c r="G472" s="0" t="n">
        <v>12</v>
      </c>
      <c r="H472" s="0" t="n">
        <v>690066</v>
      </c>
      <c r="I472" s="0" t="n">
        <v>10.2</v>
      </c>
      <c r="J472" s="0" t="n">
        <v>19334540</v>
      </c>
      <c r="K472" s="0" t="n">
        <v>6980691</v>
      </c>
      <c r="L472" s="0" t="n">
        <v>12353849</v>
      </c>
      <c r="M472" s="0" t="n">
        <v>5.9</v>
      </c>
      <c r="N472" s="0" t="n">
        <v>16.3</v>
      </c>
      <c r="O472" s="0" t="n">
        <v>17860629</v>
      </c>
      <c r="P472" s="0" t="n">
        <v>5862512</v>
      </c>
      <c r="Q472" s="0" t="n">
        <v>11998117</v>
      </c>
      <c r="R472" s="0" t="n">
        <v>4.9</v>
      </c>
      <c r="S472" s="0" t="n">
        <v>15</v>
      </c>
      <c r="T472" s="0" t="n">
        <v>1473911</v>
      </c>
      <c r="U472" s="0" t="n">
        <v>1.3</v>
      </c>
      <c r="V472" s="0" t="n">
        <v>30</v>
      </c>
      <c r="W472" s="0" t="n">
        <v>435718</v>
      </c>
      <c r="X472" s="0" t="n">
        <v>439330</v>
      </c>
      <c r="Y472" s="0" t="n">
        <v>2776517</v>
      </c>
    </row>
    <row r="473" customFormat="false" ht="12.8" hidden="false" customHeight="false" outlineLevel="0" collapsed="false">
      <c r="C473" s="0" t="s">
        <v>81</v>
      </c>
      <c r="AF473" s="1" t="str">
        <f aca="false">C473</f>
        <v>2008</v>
      </c>
    </row>
    <row r="474" customFormat="false" ht="12.8" hidden="false" customHeight="false" outlineLevel="0" collapsed="false">
      <c r="A474" s="0" t="s">
        <v>5</v>
      </c>
      <c r="B474" s="0" t="s">
        <v>6</v>
      </c>
      <c r="C474" s="0" t="s">
        <v>7</v>
      </c>
      <c r="D474" s="0" t="s">
        <v>8</v>
      </c>
      <c r="E474" s="0" t="s">
        <v>9</v>
      </c>
      <c r="F474" s="0" t="s">
        <v>10</v>
      </c>
      <c r="G474" s="0" t="s">
        <v>11</v>
      </c>
      <c r="H474" s="0" t="s">
        <v>12</v>
      </c>
      <c r="I474" s="0" t="s">
        <v>13</v>
      </c>
      <c r="J474" s="0" t="s">
        <v>14</v>
      </c>
      <c r="K474" s="0" t="s">
        <v>15</v>
      </c>
      <c r="L474" s="0" t="s">
        <v>16</v>
      </c>
      <c r="M474" s="0" t="s">
        <v>17</v>
      </c>
      <c r="N474" s="0" t="s">
        <v>18</v>
      </c>
      <c r="O474" s="0" t="s">
        <v>19</v>
      </c>
      <c r="P474" s="0" t="s">
        <v>20</v>
      </c>
      <c r="Q474" s="0" t="s">
        <v>21</v>
      </c>
      <c r="R474" s="0" t="s">
        <v>22</v>
      </c>
      <c r="S474" s="0" t="s">
        <v>23</v>
      </c>
      <c r="T474" s="0" t="s">
        <v>24</v>
      </c>
      <c r="U474" s="0" t="s">
        <v>25</v>
      </c>
      <c r="V474" s="0" t="s">
        <v>26</v>
      </c>
      <c r="W474" s="0" t="s">
        <v>27</v>
      </c>
      <c r="X474" s="0" t="s">
        <v>28</v>
      </c>
      <c r="Y474" s="0" t="s">
        <v>29</v>
      </c>
      <c r="AA474" s="1" t="s">
        <v>71</v>
      </c>
      <c r="AB474" s="1" t="s">
        <v>72</v>
      </c>
      <c r="AC474" s="1" t="s">
        <v>73</v>
      </c>
      <c r="AD474" s="1" t="s">
        <v>74</v>
      </c>
      <c r="AF474" s="1" t="s">
        <v>59</v>
      </c>
      <c r="AG474" s="1" t="s">
        <v>60</v>
      </c>
      <c r="AH474" s="1" t="s">
        <v>61</v>
      </c>
    </row>
    <row r="475" customFormat="false" ht="12.8" hidden="false" customHeight="false" outlineLevel="0" collapsed="false">
      <c r="A475" s="0" t="s">
        <v>30</v>
      </c>
      <c r="B475" s="0" t="n">
        <v>528067</v>
      </c>
      <c r="C475" s="0" t="n">
        <v>639270</v>
      </c>
      <c r="D475" s="0" t="n">
        <v>5737921</v>
      </c>
      <c r="E475" s="0" t="n">
        <v>2901100</v>
      </c>
      <c r="F475" s="0" t="n">
        <v>624942</v>
      </c>
      <c r="G475" s="0" t="n">
        <v>195.5</v>
      </c>
      <c r="H475" s="0" t="n">
        <v>0</v>
      </c>
      <c r="I475" s="0" t="n">
        <v>0</v>
      </c>
      <c r="J475" s="0" t="n">
        <v>5673643</v>
      </c>
      <c r="K475" s="0" t="n">
        <v>5673643</v>
      </c>
      <c r="L475" s="0" t="n">
        <v>0</v>
      </c>
      <c r="M475" s="0" t="n">
        <v>195.6</v>
      </c>
      <c r="N475" s="0" t="n">
        <v>195.6</v>
      </c>
      <c r="O475" s="0" t="n">
        <v>0</v>
      </c>
      <c r="P475" s="0" t="n">
        <v>0</v>
      </c>
      <c r="Q475" s="0" t="n">
        <v>0</v>
      </c>
      <c r="R475" s="0" t="n">
        <v>0</v>
      </c>
      <c r="S475" s="0" t="n">
        <v>0</v>
      </c>
      <c r="T475" s="0" t="n">
        <v>5673643</v>
      </c>
      <c r="U475" s="0" t="n">
        <v>195.6</v>
      </c>
      <c r="V475" s="0" t="n">
        <v>0</v>
      </c>
      <c r="AE475" s="1" t="n">
        <f aca="false">K475/D487</f>
        <v>0.0473669265229711</v>
      </c>
      <c r="AF475" s="1" t="n">
        <f aca="false">SUM(P480:P486)/SUM(D480:D486)</f>
        <v>0.0294403192160144</v>
      </c>
      <c r="AG475" s="1" t="n">
        <f aca="false">D480/SUM(D480:D486)</f>
        <v>0.0516723879601924</v>
      </c>
      <c r="AH475" s="1" t="n">
        <f aca="false">(AG475-AF460)*100/3</f>
        <v>0.386231588178503</v>
      </c>
    </row>
    <row r="476" customFormat="false" ht="12.8" hidden="false" customHeight="false" outlineLevel="0" collapsed="false">
      <c r="A476" s="0" t="s">
        <v>31</v>
      </c>
      <c r="B476" s="0" t="n">
        <v>434620</v>
      </c>
      <c r="C476" s="0" t="n">
        <v>566319</v>
      </c>
      <c r="D476" s="0" t="n">
        <v>5942495</v>
      </c>
      <c r="E476" s="0" t="n">
        <v>6175788</v>
      </c>
      <c r="F476" s="0" t="n">
        <v>0</v>
      </c>
      <c r="G476" s="0" t="n">
        <v>0</v>
      </c>
      <c r="H476" s="0" t="n">
        <v>148598</v>
      </c>
      <c r="I476" s="0" t="n">
        <v>22.9</v>
      </c>
      <c r="J476" s="0" t="n">
        <v>1323182</v>
      </c>
      <c r="K476" s="0" t="n">
        <v>0</v>
      </c>
      <c r="L476" s="0" t="n">
        <v>1323182</v>
      </c>
      <c r="M476" s="0" t="n">
        <v>0</v>
      </c>
      <c r="N476" s="0" t="n">
        <v>21.4</v>
      </c>
      <c r="O476" s="0" t="n">
        <v>1789769</v>
      </c>
      <c r="P476" s="0" t="n">
        <v>951790</v>
      </c>
      <c r="Q476" s="0" t="n">
        <v>837979</v>
      </c>
      <c r="R476" s="0" t="n">
        <v>15.4</v>
      </c>
      <c r="S476" s="0" t="n">
        <v>29</v>
      </c>
      <c r="T476" s="0" t="n">
        <v>-466587</v>
      </c>
      <c r="U476" s="0" t="n">
        <v>-7.6</v>
      </c>
      <c r="V476" s="0" t="n">
        <v>42.8</v>
      </c>
      <c r="W476" s="0" t="n">
        <v>109456</v>
      </c>
      <c r="X476" s="0" t="n">
        <v>109476</v>
      </c>
      <c r="Y476" s="0" t="n">
        <v>722775</v>
      </c>
      <c r="AE476" s="1" t="n">
        <f aca="false">AE475-AF460</f>
        <v>0.00728148620813379</v>
      </c>
    </row>
    <row r="477" customFormat="false" ht="12.8" hidden="false" customHeight="false" outlineLevel="0" collapsed="false">
      <c r="A477" s="0" t="s">
        <v>32</v>
      </c>
      <c r="B477" s="0" t="n">
        <v>392529</v>
      </c>
      <c r="C477" s="0" t="n">
        <v>498731</v>
      </c>
      <c r="D477" s="0" t="n">
        <v>6018280</v>
      </c>
      <c r="E477" s="0" t="n">
        <v>6198684</v>
      </c>
      <c r="F477" s="0" t="n">
        <v>11405</v>
      </c>
      <c r="G477" s="0" t="n">
        <v>2.1</v>
      </c>
      <c r="H477" s="0" t="n">
        <v>88321</v>
      </c>
      <c r="I477" s="0" t="n">
        <v>16.4</v>
      </c>
      <c r="J477" s="0" t="n">
        <v>944210</v>
      </c>
      <c r="K477" s="0" t="n">
        <v>48223</v>
      </c>
      <c r="L477" s="0" t="n">
        <v>895987</v>
      </c>
      <c r="M477" s="0" t="n">
        <v>0.8</v>
      </c>
      <c r="N477" s="0" t="n">
        <v>15.2</v>
      </c>
      <c r="O477" s="0" t="n">
        <v>1305018</v>
      </c>
      <c r="P477" s="0" t="n">
        <v>522171</v>
      </c>
      <c r="Q477" s="0" t="n">
        <v>782847</v>
      </c>
      <c r="R477" s="0" t="n">
        <v>8.4</v>
      </c>
      <c r="S477" s="0" t="n">
        <v>21.1</v>
      </c>
      <c r="T477" s="0" t="n">
        <v>-360808</v>
      </c>
      <c r="U477" s="0" t="n">
        <v>-5.9</v>
      </c>
      <c r="V477" s="0" t="n">
        <v>30.4</v>
      </c>
      <c r="W477" s="0" t="n">
        <v>62444</v>
      </c>
      <c r="X477" s="0" t="n">
        <v>62482</v>
      </c>
      <c r="Y477" s="0" t="n">
        <v>348028</v>
      </c>
    </row>
    <row r="478" customFormat="false" ht="12.8" hidden="false" customHeight="false" outlineLevel="0" collapsed="false">
      <c r="A478" s="0" t="s">
        <v>33</v>
      </c>
      <c r="B478" s="0" t="n">
        <v>340892</v>
      </c>
      <c r="C478" s="0" t="n">
        <v>421532</v>
      </c>
      <c r="D478" s="0" t="n">
        <v>5334337</v>
      </c>
      <c r="E478" s="0" t="n">
        <v>5515853</v>
      </c>
      <c r="F478" s="0" t="n">
        <v>9538</v>
      </c>
      <c r="G478" s="0" t="n">
        <v>2.1</v>
      </c>
      <c r="H478" s="0" t="n">
        <v>65172</v>
      </c>
      <c r="I478" s="0" t="n">
        <v>14.5</v>
      </c>
      <c r="J478" s="0" t="n">
        <v>754171</v>
      </c>
      <c r="K478" s="0" t="n">
        <v>41205</v>
      </c>
      <c r="L478" s="0" t="n">
        <v>712966</v>
      </c>
      <c r="M478" s="0" t="n">
        <v>0.7</v>
      </c>
      <c r="N478" s="0" t="n">
        <v>13.7</v>
      </c>
      <c r="O478" s="0" t="n">
        <v>1117204</v>
      </c>
      <c r="P478" s="0" t="n">
        <v>432187</v>
      </c>
      <c r="Q478" s="0" t="n">
        <v>685017</v>
      </c>
      <c r="R478" s="0" t="n">
        <v>7.8</v>
      </c>
      <c r="S478" s="0" t="n">
        <v>20.3</v>
      </c>
      <c r="T478" s="0" t="n">
        <v>-363033</v>
      </c>
      <c r="U478" s="0" t="n">
        <v>-6.6</v>
      </c>
      <c r="V478" s="0" t="n">
        <v>27.4</v>
      </c>
      <c r="W478" s="0" t="n">
        <v>47031</v>
      </c>
      <c r="X478" s="0" t="n">
        <v>47063</v>
      </c>
      <c r="Y478" s="0" t="n">
        <v>270605</v>
      </c>
    </row>
    <row r="479" customFormat="false" ht="12.8" hidden="false" customHeight="false" outlineLevel="0" collapsed="false">
      <c r="A479" s="0" t="s">
        <v>34</v>
      </c>
      <c r="B479" s="0" t="n">
        <v>299209</v>
      </c>
      <c r="C479" s="0" t="n">
        <v>362182</v>
      </c>
      <c r="D479" s="0" t="n">
        <v>4751267</v>
      </c>
      <c r="E479" s="0" t="n">
        <v>4907420</v>
      </c>
      <c r="F479" s="0" t="n">
        <v>8268</v>
      </c>
      <c r="G479" s="0" t="n">
        <v>2.2</v>
      </c>
      <c r="H479" s="0" t="n">
        <v>50271</v>
      </c>
      <c r="I479" s="0" t="n">
        <v>13.1</v>
      </c>
      <c r="J479" s="0" t="n">
        <v>625724</v>
      </c>
      <c r="K479" s="0" t="n">
        <v>36927</v>
      </c>
      <c r="L479" s="0" t="n">
        <v>588797</v>
      </c>
      <c r="M479" s="0" t="n">
        <v>0.8</v>
      </c>
      <c r="N479" s="0" t="n">
        <v>12.8</v>
      </c>
      <c r="O479" s="0" t="n">
        <v>938031</v>
      </c>
      <c r="P479" s="0" t="n">
        <v>344173</v>
      </c>
      <c r="Q479" s="0" t="n">
        <v>593858</v>
      </c>
      <c r="R479" s="0" t="n">
        <v>7</v>
      </c>
      <c r="S479" s="0" t="n">
        <v>19.1</v>
      </c>
      <c r="T479" s="0" t="n">
        <v>-312307</v>
      </c>
      <c r="U479" s="0" t="n">
        <v>-6.3</v>
      </c>
      <c r="V479" s="0" t="n">
        <v>25.6</v>
      </c>
      <c r="W479" s="0" t="n">
        <v>36519</v>
      </c>
      <c r="X479" s="0" t="n">
        <v>36573</v>
      </c>
      <c r="Y479" s="0" t="n">
        <v>207308</v>
      </c>
    </row>
    <row r="480" customFormat="false" ht="12.8" hidden="false" customHeight="false" outlineLevel="0" collapsed="false">
      <c r="A480" s="0" t="s">
        <v>35</v>
      </c>
      <c r="B480" s="0" t="n">
        <v>268009</v>
      </c>
      <c r="C480" s="0" t="n">
        <v>328795</v>
      </c>
      <c r="D480" s="0" t="n">
        <v>4753673</v>
      </c>
      <c r="E480" s="0" t="n">
        <v>4896402</v>
      </c>
      <c r="F480" s="0" t="n">
        <v>7083</v>
      </c>
      <c r="G480" s="0" t="n">
        <v>2.1</v>
      </c>
      <c r="H480" s="0" t="n">
        <v>39813</v>
      </c>
      <c r="I480" s="0" t="n">
        <v>11.5</v>
      </c>
      <c r="J480" s="0" t="n">
        <v>571929</v>
      </c>
      <c r="K480" s="0" t="n">
        <v>32069</v>
      </c>
      <c r="L480" s="0" t="n">
        <v>539860</v>
      </c>
      <c r="M480" s="0" t="n">
        <v>0.7</v>
      </c>
      <c r="N480" s="0" t="n">
        <v>11.7</v>
      </c>
      <c r="O480" s="0" t="n">
        <v>857389</v>
      </c>
      <c r="P480" s="0" t="n">
        <v>299443</v>
      </c>
      <c r="Q480" s="0" t="n">
        <v>557946</v>
      </c>
      <c r="R480" s="0" t="n">
        <v>6.1</v>
      </c>
      <c r="S480" s="0" t="n">
        <v>17.5</v>
      </c>
      <c r="T480" s="0" t="n">
        <v>-285460</v>
      </c>
      <c r="U480" s="0" t="n">
        <v>-5.8</v>
      </c>
      <c r="V480" s="0" t="n">
        <v>23.4</v>
      </c>
      <c r="W480" s="0" t="n">
        <v>28725</v>
      </c>
      <c r="X480" s="0" t="n">
        <v>28746</v>
      </c>
      <c r="Y480" s="0" t="n">
        <v>192013</v>
      </c>
      <c r="AA480" s="1" t="str">
        <f aca="false">$C$473</f>
        <v>2008</v>
      </c>
      <c r="AB480" s="1" t="n">
        <f aca="false">SUM(D475:D480)/SUM(C475:C480)</f>
        <v>11.551277340584</v>
      </c>
      <c r="AC480" s="1" t="n">
        <f aca="false">SUM(H475:H480)/SUM(C475:C480)</f>
        <v>0.139225703796716</v>
      </c>
      <c r="AD480" s="1" t="n">
        <f aca="false">SUM(D475:D480)/D487</f>
        <v>0.271646237928156</v>
      </c>
    </row>
    <row r="481" customFormat="false" ht="12.8" hidden="false" customHeight="false" outlineLevel="0" collapsed="false">
      <c r="A481" s="0" t="s">
        <v>36</v>
      </c>
      <c r="B481" s="0" t="n">
        <v>961742</v>
      </c>
      <c r="C481" s="0" t="n">
        <v>1265272</v>
      </c>
      <c r="D481" s="0" t="n">
        <v>21269923</v>
      </c>
      <c r="E481" s="0" t="n">
        <v>21807631</v>
      </c>
      <c r="F481" s="0" t="n">
        <v>22481</v>
      </c>
      <c r="G481" s="0" t="n">
        <v>1.7</v>
      </c>
      <c r="H481" s="0" t="n">
        <v>115200</v>
      </c>
      <c r="I481" s="0" t="n">
        <v>8.8</v>
      </c>
      <c r="J481" s="0" t="n">
        <v>2275287</v>
      </c>
      <c r="K481" s="0" t="n">
        <v>125284</v>
      </c>
      <c r="L481" s="0" t="n">
        <v>2150003</v>
      </c>
      <c r="M481" s="0" t="n">
        <v>0.6</v>
      </c>
      <c r="N481" s="0" t="n">
        <v>10.4</v>
      </c>
      <c r="O481" s="0" t="n">
        <v>3350703</v>
      </c>
      <c r="P481" s="0" t="n">
        <v>951973</v>
      </c>
      <c r="Q481" s="0" t="n">
        <v>2398730</v>
      </c>
      <c r="R481" s="0" t="n">
        <v>4.4</v>
      </c>
      <c r="S481" s="0" t="n">
        <v>15.4</v>
      </c>
      <c r="T481" s="0" t="n">
        <v>-1075416</v>
      </c>
      <c r="U481" s="0" t="n">
        <v>-5</v>
      </c>
      <c r="V481" s="0" t="n">
        <v>20.8</v>
      </c>
      <c r="W481" s="0" t="n">
        <v>77765</v>
      </c>
      <c r="X481" s="0" t="n">
        <v>78106</v>
      </c>
      <c r="Y481" s="0" t="n">
        <v>519901</v>
      </c>
      <c r="AA481" s="1" t="str">
        <f aca="false">$C$473</f>
        <v>2008</v>
      </c>
      <c r="AB481" s="1" t="n">
        <f aca="false">D481/C481</f>
        <v>16.81055377816</v>
      </c>
      <c r="AC481" s="1" t="n">
        <f aca="false">H481/C481</f>
        <v>0.091047616638952</v>
      </c>
      <c r="AD481" s="1" t="n">
        <f aca="false">D481/D487</f>
        <v>0.177573893861537</v>
      </c>
    </row>
    <row r="482" customFormat="false" ht="12.8" hidden="false" customHeight="false" outlineLevel="0" collapsed="false">
      <c r="A482" s="0" t="s">
        <v>37</v>
      </c>
      <c r="B482" s="0" t="n">
        <v>650911</v>
      </c>
      <c r="C482" s="0" t="n">
        <v>809406</v>
      </c>
      <c r="D482" s="0" t="n">
        <v>14125663</v>
      </c>
      <c r="E482" s="0" t="n">
        <v>14413005</v>
      </c>
      <c r="F482" s="0" t="n">
        <v>11828</v>
      </c>
      <c r="G482" s="0" t="n">
        <v>1.4</v>
      </c>
      <c r="H482" s="0" t="n">
        <v>58233</v>
      </c>
      <c r="I482" s="0" t="n">
        <v>7</v>
      </c>
      <c r="J482" s="0" t="n">
        <v>1360401</v>
      </c>
      <c r="K482" s="0" t="n">
        <v>70909</v>
      </c>
      <c r="L482" s="0" t="n">
        <v>1289492</v>
      </c>
      <c r="M482" s="0" t="n">
        <v>0.5</v>
      </c>
      <c r="N482" s="0" t="n">
        <v>9.4</v>
      </c>
      <c r="O482" s="0" t="n">
        <v>1935086</v>
      </c>
      <c r="P482" s="0" t="n">
        <v>463232</v>
      </c>
      <c r="Q482" s="0" t="n">
        <v>1471854</v>
      </c>
      <c r="R482" s="0" t="n">
        <v>3.2</v>
      </c>
      <c r="S482" s="0" t="n">
        <v>13.4</v>
      </c>
      <c r="T482" s="0" t="n">
        <v>-574685</v>
      </c>
      <c r="U482" s="0" t="n">
        <v>-4</v>
      </c>
      <c r="V482" s="0" t="n">
        <v>18.8</v>
      </c>
      <c r="W482" s="0" t="n">
        <v>39226</v>
      </c>
      <c r="X482" s="0" t="n">
        <v>39326</v>
      </c>
      <c r="Y482" s="0" t="n">
        <v>257721</v>
      </c>
      <c r="AA482" s="1" t="str">
        <f aca="false">$C$473</f>
        <v>2008</v>
      </c>
      <c r="AB482" s="1" t="n">
        <f aca="false">D482/C482</f>
        <v>17.451888174785</v>
      </c>
      <c r="AC482" s="1" t="n">
        <f aca="false">H482/C482</f>
        <v>0.0719453525177723</v>
      </c>
      <c r="AD482" s="1" t="n">
        <f aca="false">D482/D487</f>
        <v>0.117929387063876</v>
      </c>
    </row>
    <row r="483" customFormat="false" ht="12.8" hidden="false" customHeight="false" outlineLevel="0" collapsed="false">
      <c r="A483" s="0" t="s">
        <v>38</v>
      </c>
      <c r="B483" s="0" t="n">
        <v>477794</v>
      </c>
      <c r="C483" s="0" t="n">
        <v>600008</v>
      </c>
      <c r="D483" s="0" t="n">
        <v>11699587</v>
      </c>
      <c r="E483" s="0" t="n">
        <v>11893951</v>
      </c>
      <c r="F483" s="0" t="n">
        <v>7210</v>
      </c>
      <c r="G483" s="0" t="n">
        <v>1.2</v>
      </c>
      <c r="H483" s="0" t="n">
        <v>36066</v>
      </c>
      <c r="I483" s="0" t="n">
        <v>5.9</v>
      </c>
      <c r="J483" s="0" t="n">
        <v>1009647</v>
      </c>
      <c r="K483" s="0" t="n">
        <v>41816</v>
      </c>
      <c r="L483" s="0" t="n">
        <v>967831</v>
      </c>
      <c r="M483" s="0" t="n">
        <v>0.4</v>
      </c>
      <c r="N483" s="0" t="n">
        <v>8.5</v>
      </c>
      <c r="O483" s="0" t="n">
        <v>1398374</v>
      </c>
      <c r="P483" s="0" t="n">
        <v>316213</v>
      </c>
      <c r="Q483" s="0" t="n">
        <v>1082161</v>
      </c>
      <c r="R483" s="0" t="n">
        <v>2.7</v>
      </c>
      <c r="S483" s="0" t="n">
        <v>11.8</v>
      </c>
      <c r="T483" s="0" t="n">
        <v>-388727</v>
      </c>
      <c r="U483" s="0" t="n">
        <v>-3.3</v>
      </c>
      <c r="V483" s="0" t="n">
        <v>17</v>
      </c>
      <c r="W483" s="0" t="n">
        <v>23948</v>
      </c>
      <c r="X483" s="0" t="n">
        <v>23984</v>
      </c>
      <c r="Y483" s="0" t="n">
        <v>159922</v>
      </c>
      <c r="AA483" s="1" t="str">
        <f aca="false">$C$473</f>
        <v>2008</v>
      </c>
      <c r="AB483" s="1" t="n">
        <f aca="false">D483/C483</f>
        <v>19.4990516793109</v>
      </c>
      <c r="AC483" s="1" t="n">
        <f aca="false">H483/C483</f>
        <v>0.0601091985440194</v>
      </c>
      <c r="AD483" s="1" t="n">
        <f aca="false">D483/D487</f>
        <v>0.0976750701054169</v>
      </c>
    </row>
    <row r="484" customFormat="false" ht="12.8" hidden="false" customHeight="false" outlineLevel="0" collapsed="false">
      <c r="A484" s="0" t="s">
        <v>39</v>
      </c>
      <c r="B484" s="0" t="n">
        <v>388880</v>
      </c>
      <c r="C484" s="0" t="n">
        <v>458540</v>
      </c>
      <c r="D484" s="0" t="n">
        <v>10054481</v>
      </c>
      <c r="E484" s="0" t="n">
        <v>10209754</v>
      </c>
      <c r="F484" s="0" t="n">
        <v>4911</v>
      </c>
      <c r="G484" s="0" t="n">
        <v>1</v>
      </c>
      <c r="H484" s="0" t="n">
        <v>24811</v>
      </c>
      <c r="I484" s="0" t="n">
        <v>5.3</v>
      </c>
      <c r="J484" s="0" t="n">
        <v>771335</v>
      </c>
      <c r="K484" s="0" t="n">
        <v>30161</v>
      </c>
      <c r="L484" s="0" t="n">
        <v>741174</v>
      </c>
      <c r="M484" s="0" t="n">
        <v>0.3</v>
      </c>
      <c r="N484" s="0" t="n">
        <v>7.6</v>
      </c>
      <c r="O484" s="0" t="n">
        <v>1081881</v>
      </c>
      <c r="P484" s="0" t="n">
        <v>222475</v>
      </c>
      <c r="Q484" s="0" t="n">
        <v>859406</v>
      </c>
      <c r="R484" s="0" t="n">
        <v>2.2</v>
      </c>
      <c r="S484" s="0" t="n">
        <v>10.6</v>
      </c>
      <c r="T484" s="0" t="n">
        <v>-310546</v>
      </c>
      <c r="U484" s="0" t="n">
        <v>-3</v>
      </c>
      <c r="V484" s="0" t="n">
        <v>15.2</v>
      </c>
      <c r="W484" s="0" t="n">
        <v>16857</v>
      </c>
      <c r="X484" s="0" t="n">
        <v>16892</v>
      </c>
      <c r="Y484" s="0" t="n">
        <v>114785</v>
      </c>
      <c r="AA484" s="1" t="str">
        <f aca="false">$C$473</f>
        <v>2008</v>
      </c>
      <c r="AB484" s="1" t="n">
        <f aca="false">D484/C484</f>
        <v>21.9271622977276</v>
      </c>
      <c r="AC484" s="1" t="n">
        <f aca="false">H484/C484</f>
        <v>0.0541086928076068</v>
      </c>
      <c r="AD484" s="1" t="n">
        <f aca="false">D484/D487</f>
        <v>0.0839407524854153</v>
      </c>
    </row>
    <row r="485" customFormat="false" ht="12.8" hidden="false" customHeight="false" outlineLevel="0" collapsed="false">
      <c r="A485" s="0" t="s">
        <v>40</v>
      </c>
      <c r="B485" s="0" t="n">
        <v>299939</v>
      </c>
      <c r="C485" s="0" t="n">
        <v>363653</v>
      </c>
      <c r="D485" s="0" t="n">
        <v>8815644</v>
      </c>
      <c r="E485" s="0" t="n">
        <v>8916420</v>
      </c>
      <c r="F485" s="0" t="n">
        <v>3292</v>
      </c>
      <c r="G485" s="0" t="n">
        <v>0.9</v>
      </c>
      <c r="H485" s="0" t="n">
        <v>19013</v>
      </c>
      <c r="I485" s="0" t="n">
        <v>5.1</v>
      </c>
      <c r="J485" s="0" t="n">
        <v>677444</v>
      </c>
      <c r="K485" s="0" t="n">
        <v>25880</v>
      </c>
      <c r="L485" s="0" t="n">
        <v>651564</v>
      </c>
      <c r="M485" s="0" t="n">
        <v>0.3</v>
      </c>
      <c r="N485" s="0" t="n">
        <v>7.6</v>
      </c>
      <c r="O485" s="0" t="n">
        <v>878996</v>
      </c>
      <c r="P485" s="0" t="n">
        <v>180875</v>
      </c>
      <c r="Q485" s="0" t="n">
        <v>698121</v>
      </c>
      <c r="R485" s="0" t="n">
        <v>2</v>
      </c>
      <c r="S485" s="0" t="n">
        <v>9.9</v>
      </c>
      <c r="T485" s="0" t="n">
        <v>-201552</v>
      </c>
      <c r="U485" s="0" t="n">
        <v>-2.3</v>
      </c>
      <c r="V485" s="0" t="n">
        <v>15.2</v>
      </c>
      <c r="W485" s="0" t="n">
        <v>13258</v>
      </c>
      <c r="X485" s="0" t="n">
        <v>13268</v>
      </c>
      <c r="Y485" s="0" t="n">
        <v>90869</v>
      </c>
      <c r="AA485" s="1" t="str">
        <f aca="false">$C$473</f>
        <v>2008</v>
      </c>
      <c r="AB485" s="1" t="n">
        <f aca="false">SUM(D485:D486)/SUM(C485:C486)</f>
        <v>34.2933820160954</v>
      </c>
      <c r="AC485" s="1" t="n">
        <f aca="false">SUM(H485:H486)/SUM(C485:C486)</f>
        <v>0.0462007616937772</v>
      </c>
      <c r="AD485" s="1" t="n">
        <f aca="false">SUM(D485:D486)/D487</f>
        <v>0.251234658555598</v>
      </c>
    </row>
    <row r="486" customFormat="false" ht="12.8" hidden="false" customHeight="false" outlineLevel="0" collapsed="false">
      <c r="A486" s="0" t="s">
        <v>41</v>
      </c>
      <c r="B486" s="0" t="n">
        <v>417770</v>
      </c>
      <c r="C486" s="0" t="n">
        <v>513865</v>
      </c>
      <c r="D486" s="0" t="n">
        <v>21277416</v>
      </c>
      <c r="E486" s="0" t="n">
        <v>21456191</v>
      </c>
      <c r="F486" s="0" t="n">
        <v>3009</v>
      </c>
      <c r="G486" s="0" t="n">
        <v>0.6</v>
      </c>
      <c r="H486" s="0" t="n">
        <v>21529</v>
      </c>
      <c r="I486" s="0" t="n">
        <v>4.1</v>
      </c>
      <c r="J486" s="0" t="n">
        <v>1346358</v>
      </c>
      <c r="K486" s="0" t="n">
        <v>35531</v>
      </c>
      <c r="L486" s="0" t="n">
        <v>1310827</v>
      </c>
      <c r="M486" s="0" t="n">
        <v>0.2</v>
      </c>
      <c r="N486" s="0" t="n">
        <v>6.3</v>
      </c>
      <c r="O486" s="0" t="n">
        <v>1703909</v>
      </c>
      <c r="P486" s="0" t="n">
        <v>274192</v>
      </c>
      <c r="Q486" s="0" t="n">
        <v>1429717</v>
      </c>
      <c r="R486" s="0" t="n">
        <v>1.3</v>
      </c>
      <c r="S486" s="0" t="n">
        <v>7.9</v>
      </c>
      <c r="T486" s="0" t="n">
        <v>-357551</v>
      </c>
      <c r="U486" s="0" t="n">
        <v>-1.6</v>
      </c>
      <c r="V486" s="0" t="n">
        <v>12.6</v>
      </c>
      <c r="W486" s="0" t="n">
        <v>15556</v>
      </c>
      <c r="X486" s="0" t="n">
        <v>15585</v>
      </c>
      <c r="Y486" s="0" t="n">
        <v>134162</v>
      </c>
    </row>
    <row r="487" customFormat="false" ht="12.8" hidden="false" customHeight="false" outlineLevel="0" collapsed="false">
      <c r="A487" s="0" t="s">
        <v>42</v>
      </c>
      <c r="B487" s="0" t="n">
        <v>5460362</v>
      </c>
      <c r="C487" s="0" t="n">
        <v>6827573</v>
      </c>
      <c r="D487" s="0" t="n">
        <v>119780687</v>
      </c>
      <c r="E487" s="0" t="n">
        <v>119292199</v>
      </c>
      <c r="F487" s="0" t="n">
        <v>713967</v>
      </c>
      <c r="G487" s="0" t="n">
        <v>10.5</v>
      </c>
      <c r="H487" s="0" t="n">
        <v>667027</v>
      </c>
      <c r="I487" s="0" t="n">
        <v>9.8</v>
      </c>
      <c r="J487" s="0" t="n">
        <v>17333331</v>
      </c>
      <c r="K487" s="0" t="n">
        <v>6161648</v>
      </c>
      <c r="L487" s="0" t="n">
        <v>11171683</v>
      </c>
      <c r="M487" s="0" t="n">
        <v>5.2</v>
      </c>
      <c r="N487" s="0" t="n">
        <v>14.5</v>
      </c>
      <c r="O487" s="0" t="n">
        <v>16356360</v>
      </c>
      <c r="P487" s="0" t="n">
        <v>4958724</v>
      </c>
      <c r="Q487" s="0" t="n">
        <v>11397636</v>
      </c>
      <c r="R487" s="0" t="n">
        <v>4.2</v>
      </c>
      <c r="S487" s="0" t="n">
        <v>13.7</v>
      </c>
      <c r="T487" s="0" t="n">
        <v>976971</v>
      </c>
      <c r="U487" s="0" t="n">
        <v>0.8</v>
      </c>
      <c r="V487" s="0" t="n">
        <v>27.4</v>
      </c>
      <c r="W487" s="0" t="n">
        <v>470785</v>
      </c>
      <c r="X487" s="0" t="n">
        <v>471501</v>
      </c>
      <c r="Y487" s="0" t="n">
        <v>3018089</v>
      </c>
    </row>
    <row r="488" customFormat="false" ht="12.8" hidden="false" customHeight="false" outlineLevel="0" collapsed="false">
      <c r="C488" s="0" t="s">
        <v>82</v>
      </c>
      <c r="AF488" s="1" t="str">
        <f aca="false">C488</f>
        <v>2009</v>
      </c>
    </row>
    <row r="489" customFormat="false" ht="12.8" hidden="false" customHeight="false" outlineLevel="0" collapsed="false">
      <c r="A489" s="0" t="s">
        <v>5</v>
      </c>
      <c r="B489" s="0" t="s">
        <v>6</v>
      </c>
      <c r="C489" s="0" t="s">
        <v>7</v>
      </c>
      <c r="D489" s="0" t="s">
        <v>8</v>
      </c>
      <c r="E489" s="0" t="s">
        <v>9</v>
      </c>
      <c r="F489" s="0" t="s">
        <v>10</v>
      </c>
      <c r="G489" s="0" t="s">
        <v>11</v>
      </c>
      <c r="H489" s="0" t="s">
        <v>12</v>
      </c>
      <c r="I489" s="0" t="s">
        <v>13</v>
      </c>
      <c r="J489" s="0" t="s">
        <v>14</v>
      </c>
      <c r="K489" s="0" t="s">
        <v>15</v>
      </c>
      <c r="L489" s="0" t="s">
        <v>16</v>
      </c>
      <c r="M489" s="0" t="s">
        <v>17</v>
      </c>
      <c r="N489" s="0" t="s">
        <v>18</v>
      </c>
      <c r="O489" s="0" t="s">
        <v>19</v>
      </c>
      <c r="P489" s="0" t="s">
        <v>20</v>
      </c>
      <c r="Q489" s="0" t="s">
        <v>21</v>
      </c>
      <c r="R489" s="0" t="s">
        <v>22</v>
      </c>
      <c r="S489" s="0" t="s">
        <v>23</v>
      </c>
      <c r="T489" s="0" t="s">
        <v>24</v>
      </c>
      <c r="U489" s="0" t="s">
        <v>25</v>
      </c>
      <c r="V489" s="0" t="s">
        <v>26</v>
      </c>
      <c r="W489" s="0" t="s">
        <v>27</v>
      </c>
      <c r="X489" s="0" t="s">
        <v>28</v>
      </c>
      <c r="Y489" s="0" t="s">
        <v>29</v>
      </c>
      <c r="AA489" s="1" t="s">
        <v>71</v>
      </c>
      <c r="AB489" s="1" t="s">
        <v>72</v>
      </c>
      <c r="AC489" s="1" t="s">
        <v>73</v>
      </c>
      <c r="AD489" s="1" t="s">
        <v>74</v>
      </c>
      <c r="AF489" s="1" t="s">
        <v>59</v>
      </c>
      <c r="AG489" s="1" t="s">
        <v>60</v>
      </c>
      <c r="AH489" s="1" t="s">
        <v>61</v>
      </c>
    </row>
    <row r="490" customFormat="false" ht="12.8" hidden="false" customHeight="false" outlineLevel="0" collapsed="false">
      <c r="A490" s="0" t="s">
        <v>30</v>
      </c>
      <c r="B490" s="0" t="n">
        <v>438185</v>
      </c>
      <c r="C490" s="0" t="n">
        <v>535257</v>
      </c>
      <c r="D490" s="0" t="n">
        <v>4704921</v>
      </c>
      <c r="E490" s="0" t="n">
        <v>2372233</v>
      </c>
      <c r="F490" s="0" t="n">
        <v>525560</v>
      </c>
      <c r="G490" s="0" t="n">
        <v>196.4</v>
      </c>
      <c r="H490" s="0" t="n">
        <v>0</v>
      </c>
      <c r="I490" s="0" t="n">
        <v>0</v>
      </c>
      <c r="J490" s="0" t="n">
        <v>4665376</v>
      </c>
      <c r="K490" s="0" t="n">
        <v>4665376</v>
      </c>
      <c r="L490" s="0" t="n">
        <v>0</v>
      </c>
      <c r="M490" s="0" t="n">
        <v>196.7</v>
      </c>
      <c r="N490" s="0" t="n">
        <v>196.7</v>
      </c>
      <c r="O490" s="0" t="n">
        <v>0</v>
      </c>
      <c r="P490" s="0" t="n">
        <v>0</v>
      </c>
      <c r="Q490" s="0" t="n">
        <v>0</v>
      </c>
      <c r="R490" s="0" t="n">
        <v>0</v>
      </c>
      <c r="S490" s="0" t="n">
        <v>0</v>
      </c>
      <c r="T490" s="0" t="n">
        <v>4665376</v>
      </c>
      <c r="U490" s="0" t="n">
        <v>196.7</v>
      </c>
      <c r="V490" s="0" t="n">
        <v>0</v>
      </c>
      <c r="AE490" s="1" t="n">
        <f aca="false">K490/D502</f>
        <v>0.0411648481975988</v>
      </c>
      <c r="AF490" s="1" t="n">
        <f aca="false">SUM(P495:P501)/SUM(D495:D501)</f>
        <v>0.0333273285618547</v>
      </c>
      <c r="AG490" s="1" t="n">
        <f aca="false">D495/SUM(D495:D501)</f>
        <v>0.0479447467079444</v>
      </c>
      <c r="AH490" s="1" t="n">
        <f aca="false">(AG490-AF475)*100/3</f>
        <v>0.616814249731001</v>
      </c>
    </row>
    <row r="491" customFormat="false" ht="12.8" hidden="false" customHeight="false" outlineLevel="0" collapsed="false">
      <c r="A491" s="0" t="s">
        <v>31</v>
      </c>
      <c r="B491" s="0" t="n">
        <v>384849</v>
      </c>
      <c r="C491" s="0" t="n">
        <v>482668</v>
      </c>
      <c r="D491" s="0" t="n">
        <v>4940146</v>
      </c>
      <c r="E491" s="0" t="n">
        <v>5311866</v>
      </c>
      <c r="F491" s="0" t="n">
        <v>0</v>
      </c>
      <c r="G491" s="0" t="n">
        <v>0</v>
      </c>
      <c r="H491" s="0" t="n">
        <v>139647</v>
      </c>
      <c r="I491" s="0" t="n">
        <v>24.9</v>
      </c>
      <c r="J491" s="0" t="n">
        <v>968086</v>
      </c>
      <c r="K491" s="0" t="n">
        <v>0</v>
      </c>
      <c r="L491" s="0" t="n">
        <v>968086</v>
      </c>
      <c r="M491" s="0" t="n">
        <v>0</v>
      </c>
      <c r="N491" s="0" t="n">
        <v>18.2</v>
      </c>
      <c r="O491" s="0" t="n">
        <v>1711527</v>
      </c>
      <c r="P491" s="0" t="n">
        <v>773386</v>
      </c>
      <c r="Q491" s="0" t="n">
        <v>938141</v>
      </c>
      <c r="R491" s="0" t="n">
        <v>14.6</v>
      </c>
      <c r="S491" s="0" t="n">
        <v>32.2</v>
      </c>
      <c r="T491" s="0" t="n">
        <v>-743441</v>
      </c>
      <c r="U491" s="0" t="n">
        <v>-14</v>
      </c>
      <c r="V491" s="0" t="n">
        <v>36.4</v>
      </c>
      <c r="W491" s="0" t="n">
        <v>99713</v>
      </c>
      <c r="X491" s="0" t="n">
        <v>99813</v>
      </c>
      <c r="Y491" s="0" t="n">
        <v>553558</v>
      </c>
      <c r="AE491" s="1" t="n">
        <f aca="false">AE490-AF475</f>
        <v>0.0117245289815844</v>
      </c>
    </row>
    <row r="492" customFormat="false" ht="12.8" hidden="false" customHeight="false" outlineLevel="0" collapsed="false">
      <c r="A492" s="0" t="s">
        <v>32</v>
      </c>
      <c r="B492" s="0" t="n">
        <v>360305</v>
      </c>
      <c r="C492" s="0" t="n">
        <v>476967</v>
      </c>
      <c r="D492" s="0" t="n">
        <v>5216727</v>
      </c>
      <c r="E492" s="0" t="n">
        <v>5540925</v>
      </c>
      <c r="F492" s="0" t="n">
        <v>10314</v>
      </c>
      <c r="G492" s="0" t="n">
        <v>2</v>
      </c>
      <c r="H492" s="0" t="n">
        <v>91926</v>
      </c>
      <c r="I492" s="0" t="n">
        <v>17.7</v>
      </c>
      <c r="J492" s="0" t="n">
        <v>659233</v>
      </c>
      <c r="K492" s="0" t="n">
        <v>36885</v>
      </c>
      <c r="L492" s="0" t="n">
        <v>622348</v>
      </c>
      <c r="M492" s="0" t="n">
        <v>0.7</v>
      </c>
      <c r="N492" s="0" t="n">
        <v>11.9</v>
      </c>
      <c r="O492" s="0" t="n">
        <v>1307630</v>
      </c>
      <c r="P492" s="0" t="n">
        <v>524790</v>
      </c>
      <c r="Q492" s="0" t="n">
        <v>782840</v>
      </c>
      <c r="R492" s="0" t="n">
        <v>9.5</v>
      </c>
      <c r="S492" s="0" t="n">
        <v>23.6</v>
      </c>
      <c r="T492" s="0" t="n">
        <v>-648397</v>
      </c>
      <c r="U492" s="0" t="n">
        <v>-11.7</v>
      </c>
      <c r="V492" s="0" t="n">
        <v>23.8</v>
      </c>
      <c r="W492" s="0" t="n">
        <v>63594</v>
      </c>
      <c r="X492" s="0" t="n">
        <v>63864</v>
      </c>
      <c r="Y492" s="0" t="n">
        <v>332776</v>
      </c>
    </row>
    <row r="493" customFormat="false" ht="12.8" hidden="false" customHeight="false" outlineLevel="0" collapsed="false">
      <c r="A493" s="0" t="s">
        <v>33</v>
      </c>
      <c r="B493" s="0" t="n">
        <v>334851</v>
      </c>
      <c r="C493" s="0" t="n">
        <v>429310</v>
      </c>
      <c r="D493" s="0" t="n">
        <v>5275984</v>
      </c>
      <c r="E493" s="0" t="n">
        <v>5614052</v>
      </c>
      <c r="F493" s="0" t="n">
        <v>9885</v>
      </c>
      <c r="G493" s="0" t="n">
        <v>2.1</v>
      </c>
      <c r="H493" s="0" t="n">
        <v>73256</v>
      </c>
      <c r="I493" s="0" t="n">
        <v>15.9</v>
      </c>
      <c r="J493" s="0" t="n">
        <v>602199</v>
      </c>
      <c r="K493" s="0" t="n">
        <v>35270</v>
      </c>
      <c r="L493" s="0" t="n">
        <v>566929</v>
      </c>
      <c r="M493" s="0" t="n">
        <v>0.6</v>
      </c>
      <c r="N493" s="0" t="n">
        <v>10.7</v>
      </c>
      <c r="O493" s="0" t="n">
        <v>1278336</v>
      </c>
      <c r="P493" s="0" t="n">
        <v>460566</v>
      </c>
      <c r="Q493" s="0" t="n">
        <v>817770</v>
      </c>
      <c r="R493" s="0" t="n">
        <v>8.2</v>
      </c>
      <c r="S493" s="0" t="n">
        <v>22.8</v>
      </c>
      <c r="T493" s="0" t="n">
        <v>-676137</v>
      </c>
      <c r="U493" s="0" t="n">
        <v>-12.1</v>
      </c>
      <c r="V493" s="0" t="n">
        <v>21.4</v>
      </c>
      <c r="W493" s="0" t="n">
        <v>50028</v>
      </c>
      <c r="X493" s="0" t="n">
        <v>50266</v>
      </c>
      <c r="Y493" s="0" t="n">
        <v>255764</v>
      </c>
    </row>
    <row r="494" customFormat="false" ht="12.8" hidden="false" customHeight="false" outlineLevel="0" collapsed="false">
      <c r="A494" s="0" t="s">
        <v>34</v>
      </c>
      <c r="B494" s="0" t="n">
        <v>295509</v>
      </c>
      <c r="C494" s="0" t="n">
        <v>366961</v>
      </c>
      <c r="D494" s="0" t="n">
        <v>4633296</v>
      </c>
      <c r="E494" s="0" t="n">
        <v>4960780</v>
      </c>
      <c r="F494" s="0" t="n">
        <v>7669</v>
      </c>
      <c r="G494" s="0" t="n">
        <v>2</v>
      </c>
      <c r="H494" s="0" t="n">
        <v>57746</v>
      </c>
      <c r="I494" s="0" t="n">
        <v>14.7</v>
      </c>
      <c r="J494" s="0" t="n">
        <v>488015</v>
      </c>
      <c r="K494" s="0" t="n">
        <v>30571</v>
      </c>
      <c r="L494" s="0" t="n">
        <v>457444</v>
      </c>
      <c r="M494" s="0" t="n">
        <v>0.6</v>
      </c>
      <c r="N494" s="0" t="n">
        <v>9.8</v>
      </c>
      <c r="O494" s="0" t="n">
        <v>1142984</v>
      </c>
      <c r="P494" s="0" t="n">
        <v>369129</v>
      </c>
      <c r="Q494" s="0" t="n">
        <v>773855</v>
      </c>
      <c r="R494" s="0" t="n">
        <v>7.4</v>
      </c>
      <c r="S494" s="0" t="n">
        <v>23</v>
      </c>
      <c r="T494" s="0" t="n">
        <v>-654969</v>
      </c>
      <c r="U494" s="0" t="n">
        <v>-13.2</v>
      </c>
      <c r="V494" s="0" t="n">
        <v>19.6</v>
      </c>
      <c r="W494" s="0" t="n">
        <v>39271</v>
      </c>
      <c r="X494" s="0" t="n">
        <v>39454</v>
      </c>
      <c r="Y494" s="0" t="n">
        <v>209654</v>
      </c>
    </row>
    <row r="495" customFormat="false" ht="12.8" hidden="false" customHeight="false" outlineLevel="0" collapsed="false">
      <c r="A495" s="0" t="s">
        <v>35</v>
      </c>
      <c r="B495" s="0" t="n">
        <v>262709</v>
      </c>
      <c r="C495" s="0" t="n">
        <v>318624</v>
      </c>
      <c r="D495" s="0" t="n">
        <v>4246126</v>
      </c>
      <c r="E495" s="0" t="n">
        <v>4477986</v>
      </c>
      <c r="F495" s="0" t="n">
        <v>6751</v>
      </c>
      <c r="G495" s="0" t="n">
        <v>2</v>
      </c>
      <c r="H495" s="0" t="n">
        <v>46493</v>
      </c>
      <c r="I495" s="0" t="n">
        <v>13.7</v>
      </c>
      <c r="J495" s="0" t="n">
        <v>424113</v>
      </c>
      <c r="K495" s="0" t="n">
        <v>26701</v>
      </c>
      <c r="L495" s="0" t="n">
        <v>397412</v>
      </c>
      <c r="M495" s="0" t="n">
        <v>0.6</v>
      </c>
      <c r="N495" s="0" t="n">
        <v>9.5</v>
      </c>
      <c r="O495" s="0" t="n">
        <v>887833</v>
      </c>
      <c r="P495" s="0" t="n">
        <v>280432</v>
      </c>
      <c r="Q495" s="0" t="n">
        <v>607401</v>
      </c>
      <c r="R495" s="0" t="n">
        <v>6.3</v>
      </c>
      <c r="S495" s="0" t="n">
        <v>19.8</v>
      </c>
      <c r="T495" s="0" t="n">
        <v>-463720</v>
      </c>
      <c r="U495" s="0" t="n">
        <v>-10.3</v>
      </c>
      <c r="V495" s="0" t="n">
        <v>19</v>
      </c>
      <c r="W495" s="0" t="n">
        <v>31332</v>
      </c>
      <c r="X495" s="0" t="n">
        <v>31439</v>
      </c>
      <c r="Y495" s="0" t="n">
        <v>172231</v>
      </c>
      <c r="AA495" s="1" t="str">
        <f aca="false">$C$488</f>
        <v>2009</v>
      </c>
      <c r="AB495" s="1" t="n">
        <f aca="false">SUM(D490:D495)/SUM(C490:C495)</f>
        <v>11.1186085301214</v>
      </c>
      <c r="AC495" s="1" t="n">
        <f aca="false">SUM(H490:H495)/SUM(C490:C495)</f>
        <v>0.156743826220301</v>
      </c>
      <c r="AD495" s="1" t="n">
        <f aca="false">SUM(D490:D495)/D502</f>
        <v>0.256032661273038</v>
      </c>
    </row>
    <row r="496" customFormat="false" ht="12.8" hidden="false" customHeight="false" outlineLevel="0" collapsed="false">
      <c r="A496" s="0" t="s">
        <v>36</v>
      </c>
      <c r="B496" s="0" t="n">
        <v>963420</v>
      </c>
      <c r="C496" s="0" t="n">
        <v>1261088</v>
      </c>
      <c r="D496" s="0" t="n">
        <v>20192229</v>
      </c>
      <c r="E496" s="0" t="n">
        <v>21217514</v>
      </c>
      <c r="F496" s="0" t="n">
        <v>21397</v>
      </c>
      <c r="G496" s="0" t="n">
        <v>1.6</v>
      </c>
      <c r="H496" s="0" t="n">
        <v>134208</v>
      </c>
      <c r="I496" s="0" t="n">
        <v>10.2</v>
      </c>
      <c r="J496" s="0" t="n">
        <v>1740876</v>
      </c>
      <c r="K496" s="0" t="n">
        <v>104374</v>
      </c>
      <c r="L496" s="0" t="n">
        <v>1636502</v>
      </c>
      <c r="M496" s="0" t="n">
        <v>0.5</v>
      </c>
      <c r="N496" s="0" t="n">
        <v>8.2</v>
      </c>
      <c r="O496" s="0" t="n">
        <v>3791445</v>
      </c>
      <c r="P496" s="0" t="n">
        <v>1048867</v>
      </c>
      <c r="Q496" s="0" t="n">
        <v>2742578</v>
      </c>
      <c r="R496" s="0" t="n">
        <v>4.9</v>
      </c>
      <c r="S496" s="0" t="n">
        <v>17.9</v>
      </c>
      <c r="T496" s="0" t="n">
        <v>-2050569</v>
      </c>
      <c r="U496" s="0" t="n">
        <v>-9.7</v>
      </c>
      <c r="V496" s="0" t="n">
        <v>16.4</v>
      </c>
      <c r="W496" s="0" t="n">
        <v>86214</v>
      </c>
      <c r="X496" s="0" t="n">
        <v>87019</v>
      </c>
      <c r="Y496" s="0" t="n">
        <v>539881</v>
      </c>
      <c r="AA496" s="1" t="str">
        <f aca="false">$C$488</f>
        <v>2009</v>
      </c>
      <c r="AB496" s="1" t="n">
        <f aca="false">D496/C496</f>
        <v>16.0117525501789</v>
      </c>
      <c r="AC496" s="1" t="n">
        <f aca="false">H496/C496</f>
        <v>0.106422390824431</v>
      </c>
      <c r="AD496" s="1" t="n">
        <f aca="false">D496/D502</f>
        <v>0.178165713022091</v>
      </c>
    </row>
    <row r="497" customFormat="false" ht="12.8" hidden="false" customHeight="false" outlineLevel="0" collapsed="false">
      <c r="A497" s="0" t="s">
        <v>37</v>
      </c>
      <c r="B497" s="0" t="n">
        <v>656279</v>
      </c>
      <c r="C497" s="0" t="n">
        <v>826179</v>
      </c>
      <c r="D497" s="0" t="n">
        <v>13994025</v>
      </c>
      <c r="E497" s="0" t="n">
        <v>14673619</v>
      </c>
      <c r="F497" s="0" t="n">
        <v>11175</v>
      </c>
      <c r="G497" s="0" t="n">
        <v>1.3</v>
      </c>
      <c r="H497" s="0" t="n">
        <v>67416</v>
      </c>
      <c r="I497" s="0" t="n">
        <v>7.9</v>
      </c>
      <c r="J497" s="0" t="n">
        <v>1045848</v>
      </c>
      <c r="K497" s="0" t="n">
        <v>50581</v>
      </c>
      <c r="L497" s="0" t="n">
        <v>995267</v>
      </c>
      <c r="M497" s="0" t="n">
        <v>0.3</v>
      </c>
      <c r="N497" s="0" t="n">
        <v>7.1</v>
      </c>
      <c r="O497" s="0" t="n">
        <v>2405038</v>
      </c>
      <c r="P497" s="0" t="n">
        <v>521269</v>
      </c>
      <c r="Q497" s="0" t="n">
        <v>1883769</v>
      </c>
      <c r="R497" s="0" t="n">
        <v>3.6</v>
      </c>
      <c r="S497" s="0" t="n">
        <v>16.4</v>
      </c>
      <c r="T497" s="0" t="n">
        <v>-1359190</v>
      </c>
      <c r="U497" s="0" t="n">
        <v>-9.3</v>
      </c>
      <c r="V497" s="0" t="n">
        <v>14.2</v>
      </c>
      <c r="W497" s="0" t="n">
        <v>42708</v>
      </c>
      <c r="X497" s="0" t="n">
        <v>42865</v>
      </c>
      <c r="Y497" s="0" t="n">
        <v>271337</v>
      </c>
      <c r="AA497" s="1" t="str">
        <f aca="false">$C$488</f>
        <v>2009</v>
      </c>
      <c r="AB497" s="1" t="n">
        <f aca="false">D497/C497</f>
        <v>16.9382482488662</v>
      </c>
      <c r="AC497" s="1" t="n">
        <f aca="false">H497/C497</f>
        <v>0.0815997501752042</v>
      </c>
      <c r="AD497" s="1" t="n">
        <f aca="false">D497/D502</f>
        <v>0.123475988815993</v>
      </c>
    </row>
    <row r="498" customFormat="false" ht="12.8" hidden="false" customHeight="false" outlineLevel="0" collapsed="false">
      <c r="A498" s="0" t="s">
        <v>38</v>
      </c>
      <c r="B498" s="0" t="n">
        <v>470150</v>
      </c>
      <c r="C498" s="0" t="n">
        <v>584928</v>
      </c>
      <c r="D498" s="0" t="n">
        <v>10705565</v>
      </c>
      <c r="E498" s="0" t="n">
        <v>11173853</v>
      </c>
      <c r="F498" s="0" t="n">
        <v>6804</v>
      </c>
      <c r="G498" s="0" t="n">
        <v>1.1</v>
      </c>
      <c r="H498" s="0" t="n">
        <v>40195</v>
      </c>
      <c r="I498" s="0" t="n">
        <v>6.7</v>
      </c>
      <c r="J498" s="0" t="n">
        <v>721820</v>
      </c>
      <c r="K498" s="0" t="n">
        <v>34571</v>
      </c>
      <c r="L498" s="0" t="n">
        <v>687249</v>
      </c>
      <c r="M498" s="0" t="n">
        <v>0.3</v>
      </c>
      <c r="N498" s="0" t="n">
        <v>6.5</v>
      </c>
      <c r="O498" s="0" t="n">
        <v>1658395</v>
      </c>
      <c r="P498" s="0" t="n">
        <v>339333</v>
      </c>
      <c r="Q498" s="0" t="n">
        <v>1319062</v>
      </c>
      <c r="R498" s="0" t="n">
        <v>3</v>
      </c>
      <c r="S498" s="0" t="n">
        <v>14.8</v>
      </c>
      <c r="T498" s="0" t="n">
        <v>-936575</v>
      </c>
      <c r="U498" s="0" t="n">
        <v>-8.3</v>
      </c>
      <c r="V498" s="0" t="n">
        <v>13</v>
      </c>
      <c r="W498" s="0" t="n">
        <v>25350</v>
      </c>
      <c r="X498" s="0" t="n">
        <v>25442</v>
      </c>
      <c r="Y498" s="0" t="n">
        <v>161625</v>
      </c>
      <c r="AA498" s="1" t="str">
        <f aca="false">$C$488</f>
        <v>2009</v>
      </c>
      <c r="AB498" s="1" t="n">
        <f aca="false">D498/C498</f>
        <v>18.3023637097215</v>
      </c>
      <c r="AC498" s="1" t="n">
        <f aca="false">H498/C498</f>
        <v>0.0687178592920838</v>
      </c>
      <c r="AD498" s="1" t="n">
        <f aca="false">D498/D502</f>
        <v>0.0944603303344739</v>
      </c>
    </row>
    <row r="499" customFormat="false" ht="12.8" hidden="false" customHeight="false" outlineLevel="0" collapsed="false">
      <c r="A499" s="0" t="s">
        <v>39</v>
      </c>
      <c r="B499" s="0" t="n">
        <v>393706</v>
      </c>
      <c r="C499" s="0" t="n">
        <v>468054</v>
      </c>
      <c r="D499" s="0" t="n">
        <v>10021849</v>
      </c>
      <c r="E499" s="0" t="n">
        <v>10430576</v>
      </c>
      <c r="F499" s="0" t="n">
        <v>4606</v>
      </c>
      <c r="G499" s="0" t="n">
        <v>1</v>
      </c>
      <c r="H499" s="0" t="n">
        <v>27889</v>
      </c>
      <c r="I499" s="0" t="n">
        <v>5.8</v>
      </c>
      <c r="J499" s="0" t="n">
        <v>573697</v>
      </c>
      <c r="K499" s="0" t="n">
        <v>24600</v>
      </c>
      <c r="L499" s="0" t="n">
        <v>549097</v>
      </c>
      <c r="M499" s="0" t="n">
        <v>0.2</v>
      </c>
      <c r="N499" s="0" t="n">
        <v>5.5</v>
      </c>
      <c r="O499" s="0" t="n">
        <v>1391151</v>
      </c>
      <c r="P499" s="0" t="n">
        <v>257728</v>
      </c>
      <c r="Q499" s="0" t="n">
        <v>1133423</v>
      </c>
      <c r="R499" s="0" t="n">
        <v>2.5</v>
      </c>
      <c r="S499" s="0" t="n">
        <v>13.3</v>
      </c>
      <c r="T499" s="0" t="n">
        <v>-817454</v>
      </c>
      <c r="U499" s="0" t="n">
        <v>-7.8</v>
      </c>
      <c r="V499" s="0" t="n">
        <v>11</v>
      </c>
      <c r="W499" s="0" t="n">
        <v>18254</v>
      </c>
      <c r="X499" s="0" t="n">
        <v>18323</v>
      </c>
      <c r="Y499" s="0" t="n">
        <v>134811</v>
      </c>
      <c r="AA499" s="1" t="str">
        <f aca="false">$C$488</f>
        <v>2009</v>
      </c>
      <c r="AB499" s="1" t="n">
        <f aca="false">D499/C499</f>
        <v>21.4117366799557</v>
      </c>
      <c r="AC499" s="1" t="n">
        <f aca="false">H499/C499</f>
        <v>0.0595850051489785</v>
      </c>
      <c r="AD499" s="1" t="n">
        <f aca="false">D499/D502</f>
        <v>0.0884275764149036</v>
      </c>
    </row>
    <row r="500" customFormat="false" ht="12.8" hidden="false" customHeight="false" outlineLevel="0" collapsed="false">
      <c r="A500" s="0" t="s">
        <v>40</v>
      </c>
      <c r="B500" s="0" t="n">
        <v>337529</v>
      </c>
      <c r="C500" s="0" t="n">
        <v>409162</v>
      </c>
      <c r="D500" s="0" t="n">
        <v>9464178</v>
      </c>
      <c r="E500" s="0" t="n">
        <v>9827790</v>
      </c>
      <c r="F500" s="0" t="n">
        <v>3355</v>
      </c>
      <c r="G500" s="0" t="n">
        <v>0.8</v>
      </c>
      <c r="H500" s="0" t="n">
        <v>22936</v>
      </c>
      <c r="I500" s="0" t="n">
        <v>5.5</v>
      </c>
      <c r="J500" s="0" t="n">
        <v>547097</v>
      </c>
      <c r="K500" s="0" t="n">
        <v>19873</v>
      </c>
      <c r="L500" s="0" t="n">
        <v>527224</v>
      </c>
      <c r="M500" s="0" t="n">
        <v>0.2</v>
      </c>
      <c r="N500" s="0" t="n">
        <v>5.6</v>
      </c>
      <c r="O500" s="0" t="n">
        <v>1274321</v>
      </c>
      <c r="P500" s="0" t="n">
        <v>220033</v>
      </c>
      <c r="Q500" s="0" t="n">
        <v>1054288</v>
      </c>
      <c r="R500" s="0" t="n">
        <v>2.2</v>
      </c>
      <c r="S500" s="0" t="n">
        <v>13</v>
      </c>
      <c r="T500" s="0" t="n">
        <v>-727224</v>
      </c>
      <c r="U500" s="0" t="n">
        <v>-7.4</v>
      </c>
      <c r="V500" s="0" t="n">
        <v>11.2</v>
      </c>
      <c r="W500" s="0" t="n">
        <v>15225</v>
      </c>
      <c r="X500" s="0" t="n">
        <v>15267</v>
      </c>
      <c r="Y500" s="0" t="n">
        <v>110503</v>
      </c>
      <c r="AA500" s="1" t="str">
        <f aca="false">$C$488</f>
        <v>2009</v>
      </c>
      <c r="AB500" s="1" t="n">
        <f aca="false">SUM(D500:D501)/SUM(C500:C501)</f>
        <v>32.6253167871678</v>
      </c>
      <c r="AC500" s="1" t="n">
        <f aca="false">SUM(H500:H501)/SUM(C500:C501)</f>
        <v>0.0495796883391254</v>
      </c>
      <c r="AD500" s="1" t="n">
        <f aca="false">SUM(D500:D501)/D502</f>
        <v>0.2594377301395</v>
      </c>
    </row>
    <row r="501" customFormat="false" ht="12.8" hidden="false" customHeight="false" outlineLevel="0" collapsed="false">
      <c r="A501" s="0" t="s">
        <v>41</v>
      </c>
      <c r="B501" s="0" t="n">
        <v>400536</v>
      </c>
      <c r="C501" s="0" t="n">
        <v>492074</v>
      </c>
      <c r="D501" s="0" t="n">
        <v>19938932</v>
      </c>
      <c r="E501" s="0" t="n">
        <v>20559769</v>
      </c>
      <c r="F501" s="0" t="n">
        <v>2563</v>
      </c>
      <c r="G501" s="0" t="n">
        <v>0.5</v>
      </c>
      <c r="H501" s="0" t="n">
        <v>21747</v>
      </c>
      <c r="I501" s="0" t="n">
        <v>4.3</v>
      </c>
      <c r="J501" s="0" t="n">
        <v>968649</v>
      </c>
      <c r="K501" s="0" t="n">
        <v>25854</v>
      </c>
      <c r="L501" s="0" t="n">
        <v>942795</v>
      </c>
      <c r="M501" s="0" t="n">
        <v>0.1</v>
      </c>
      <c r="N501" s="0" t="n">
        <v>4.7</v>
      </c>
      <c r="O501" s="0" t="n">
        <v>2210324</v>
      </c>
      <c r="P501" s="0" t="n">
        <v>283903</v>
      </c>
      <c r="Q501" s="0" t="n">
        <v>1926421</v>
      </c>
      <c r="R501" s="0" t="n">
        <v>1.4</v>
      </c>
      <c r="S501" s="0" t="n">
        <v>10.8</v>
      </c>
      <c r="T501" s="0" t="n">
        <v>-1241675</v>
      </c>
      <c r="U501" s="0" t="n">
        <v>-6.1</v>
      </c>
      <c r="V501" s="0" t="n">
        <v>9.4</v>
      </c>
      <c r="W501" s="0" t="n">
        <v>15124</v>
      </c>
      <c r="X501" s="0" t="n">
        <v>15166</v>
      </c>
      <c r="Y501" s="0" t="n">
        <v>123165</v>
      </c>
    </row>
    <row r="502" customFormat="false" ht="12.8" hidden="false" customHeight="false" outlineLevel="0" collapsed="false">
      <c r="A502" s="0" t="s">
        <v>42</v>
      </c>
      <c r="B502" s="0" t="n">
        <v>5298028</v>
      </c>
      <c r="C502" s="0" t="n">
        <v>6651272</v>
      </c>
      <c r="D502" s="0" t="n">
        <v>113333978</v>
      </c>
      <c r="E502" s="0" t="n">
        <v>116160963</v>
      </c>
      <c r="F502" s="0" t="n">
        <v>610079</v>
      </c>
      <c r="G502" s="0" t="n">
        <v>9.1</v>
      </c>
      <c r="H502" s="0" t="n">
        <v>723459</v>
      </c>
      <c r="I502" s="0" t="n">
        <v>10.8</v>
      </c>
      <c r="J502" s="0" t="n">
        <v>13405009</v>
      </c>
      <c r="K502" s="0" t="n">
        <v>5054656</v>
      </c>
      <c r="L502" s="0" t="n">
        <v>8350353</v>
      </c>
      <c r="M502" s="0" t="n">
        <v>4.4</v>
      </c>
      <c r="N502" s="0" t="n">
        <v>11.5</v>
      </c>
      <c r="O502" s="0" t="n">
        <v>19058984</v>
      </c>
      <c r="P502" s="0" t="n">
        <v>5079436</v>
      </c>
      <c r="Q502" s="0" t="n">
        <v>13979548</v>
      </c>
      <c r="R502" s="0" t="n">
        <v>4.4</v>
      </c>
      <c r="S502" s="0" t="n">
        <v>16.4</v>
      </c>
      <c r="T502" s="0" t="n">
        <v>-5653975</v>
      </c>
      <c r="U502" s="0" t="n">
        <v>-4.9</v>
      </c>
      <c r="V502" s="0" t="n">
        <v>23</v>
      </c>
      <c r="W502" s="0" t="n">
        <v>486813</v>
      </c>
      <c r="X502" s="0" t="n">
        <v>488918</v>
      </c>
      <c r="Y502" s="0" t="n">
        <v>2865305</v>
      </c>
      <c r="AI502" s="1"/>
      <c r="AJ502" s="1"/>
      <c r="AK502" s="1"/>
      <c r="AL502" s="1"/>
      <c r="AM502" s="1"/>
      <c r="AN502" s="1"/>
      <c r="AO502" s="1"/>
    </row>
    <row r="503" customFormat="false" ht="12.8" hidden="false" customHeight="false" outlineLevel="0" collapsed="false">
      <c r="C503" s="0" t="s">
        <v>83</v>
      </c>
      <c r="AF503" s="1" t="str">
        <f aca="false">C503</f>
        <v>2010</v>
      </c>
      <c r="AI503" s="1"/>
      <c r="AJ503" s="1"/>
      <c r="AK503" s="1"/>
      <c r="AL503" s="1"/>
      <c r="AM503" s="1"/>
      <c r="AN503" s="1"/>
      <c r="AO503" s="1"/>
    </row>
    <row r="504" customFormat="false" ht="12.8" hidden="false" customHeight="false" outlineLevel="0" collapsed="false">
      <c r="A504" s="0" t="s">
        <v>5</v>
      </c>
      <c r="B504" s="0" t="s">
        <v>6</v>
      </c>
      <c r="C504" s="0" t="s">
        <v>7</v>
      </c>
      <c r="D504" s="0" t="s">
        <v>8</v>
      </c>
      <c r="E504" s="0" t="s">
        <v>9</v>
      </c>
      <c r="F504" s="0" t="s">
        <v>10</v>
      </c>
      <c r="G504" s="0" t="s">
        <v>11</v>
      </c>
      <c r="H504" s="0" t="s">
        <v>12</v>
      </c>
      <c r="I504" s="0" t="s">
        <v>13</v>
      </c>
      <c r="J504" s="0" t="s">
        <v>14</v>
      </c>
      <c r="K504" s="0" t="s">
        <v>15</v>
      </c>
      <c r="L504" s="0" t="s">
        <v>16</v>
      </c>
      <c r="M504" s="0" t="s">
        <v>17</v>
      </c>
      <c r="N504" s="0" t="s">
        <v>18</v>
      </c>
      <c r="O504" s="0" t="s">
        <v>19</v>
      </c>
      <c r="P504" s="0" t="s">
        <v>20</v>
      </c>
      <c r="Q504" s="0" t="s">
        <v>21</v>
      </c>
      <c r="R504" s="0" t="s">
        <v>22</v>
      </c>
      <c r="S504" s="0" t="s">
        <v>23</v>
      </c>
      <c r="T504" s="0" t="s">
        <v>24</v>
      </c>
      <c r="U504" s="0" t="s">
        <v>25</v>
      </c>
      <c r="V504" s="0" t="s">
        <v>26</v>
      </c>
      <c r="W504" s="0" t="s">
        <v>27</v>
      </c>
      <c r="X504" s="0" t="s">
        <v>28</v>
      </c>
      <c r="Y504" s="0" t="s">
        <v>29</v>
      </c>
      <c r="AA504" s="1" t="s">
        <v>71</v>
      </c>
      <c r="AB504" s="1" t="s">
        <v>72</v>
      </c>
      <c r="AC504" s="1" t="s">
        <v>73</v>
      </c>
      <c r="AD504" s="1" t="s">
        <v>74</v>
      </c>
      <c r="AF504" s="1" t="s">
        <v>59</v>
      </c>
      <c r="AG504" s="1" t="s">
        <v>60</v>
      </c>
      <c r="AH504" s="1" t="s">
        <v>61</v>
      </c>
      <c r="AI504" s="1"/>
      <c r="AJ504" s="1"/>
      <c r="AK504" s="1"/>
      <c r="AL504" s="1"/>
      <c r="AM504" s="1"/>
      <c r="AN504" s="1"/>
      <c r="AO504" s="1"/>
    </row>
    <row r="505" customFormat="false" ht="12.8" hidden="false" customHeight="false" outlineLevel="0" collapsed="false">
      <c r="A505" s="0" t="s">
        <v>30</v>
      </c>
      <c r="B505" s="0" t="n">
        <v>417202</v>
      </c>
      <c r="C505" s="0" t="n">
        <v>510540</v>
      </c>
      <c r="D505" s="0" t="n">
        <v>4561598</v>
      </c>
      <c r="E505" s="0" t="n">
        <v>2293407</v>
      </c>
      <c r="F505" s="0" t="n">
        <v>503041</v>
      </c>
      <c r="G505" s="0" t="n">
        <v>197.1</v>
      </c>
      <c r="H505" s="0" t="n">
        <v>0</v>
      </c>
      <c r="I505" s="0" t="n">
        <v>0</v>
      </c>
      <c r="J505" s="0" t="n">
        <v>4536383</v>
      </c>
      <c r="K505" s="0" t="n">
        <v>4536383</v>
      </c>
      <c r="L505" s="0" t="n">
        <v>0</v>
      </c>
      <c r="M505" s="0" t="n">
        <v>197.8</v>
      </c>
      <c r="N505" s="0" t="n">
        <v>197.8</v>
      </c>
      <c r="O505" s="0" t="n">
        <v>0</v>
      </c>
      <c r="P505" s="0" t="n">
        <v>0</v>
      </c>
      <c r="Q505" s="0" t="n">
        <v>0</v>
      </c>
      <c r="R505" s="0" t="n">
        <v>0</v>
      </c>
      <c r="S505" s="0" t="n">
        <v>0</v>
      </c>
      <c r="T505" s="0" t="n">
        <v>4536383</v>
      </c>
      <c r="U505" s="0" t="n">
        <v>197.8</v>
      </c>
      <c r="V505" s="0" t="n">
        <v>0</v>
      </c>
      <c r="AE505" s="1" t="n">
        <f aca="false">K505/D517</f>
        <v>0.0409448090715928</v>
      </c>
      <c r="AF505" s="1" t="n">
        <f aca="false">SUM(P510:P516)/SUM(D510:D516)</f>
        <v>0.0308278473249874</v>
      </c>
      <c r="AG505" s="1" t="n">
        <f aca="false">D510/SUM(D510:D516)</f>
        <v>0.0484968837000023</v>
      </c>
      <c r="AH505" s="1" t="n">
        <f aca="false">(AG505-AF490)*100/3</f>
        <v>0.505651837938253</v>
      </c>
      <c r="AI505" s="1"/>
      <c r="AJ505" s="1"/>
      <c r="AK505" s="1"/>
      <c r="AL505" s="1"/>
      <c r="AM505" s="1"/>
      <c r="AN505" s="1"/>
      <c r="AO505" s="1"/>
    </row>
    <row r="506" customFormat="false" ht="12.8" hidden="false" customHeight="false" outlineLevel="0" collapsed="false">
      <c r="A506" s="0" t="s">
        <v>31</v>
      </c>
      <c r="B506" s="0" t="n">
        <v>328422</v>
      </c>
      <c r="C506" s="0" t="n">
        <v>413503</v>
      </c>
      <c r="D506" s="0" t="n">
        <v>4242549</v>
      </c>
      <c r="E506" s="0" t="n">
        <v>4451265</v>
      </c>
      <c r="F506" s="0" t="n">
        <v>0</v>
      </c>
      <c r="G506" s="0" t="n">
        <v>0</v>
      </c>
      <c r="H506" s="0" t="n">
        <v>109172</v>
      </c>
      <c r="I506" s="0" t="n">
        <v>23</v>
      </c>
      <c r="J506" s="0" t="n">
        <v>860239</v>
      </c>
      <c r="K506" s="0" t="n">
        <v>0</v>
      </c>
      <c r="L506" s="0" t="n">
        <v>860239</v>
      </c>
      <c r="M506" s="0" t="n">
        <v>0</v>
      </c>
      <c r="N506" s="0" t="n">
        <v>19.3</v>
      </c>
      <c r="O506" s="0" t="n">
        <v>1277672</v>
      </c>
      <c r="P506" s="0" t="n">
        <v>636408</v>
      </c>
      <c r="Q506" s="0" t="n">
        <v>641264</v>
      </c>
      <c r="R506" s="0" t="n">
        <v>14.3</v>
      </c>
      <c r="S506" s="0" t="n">
        <v>28.7</v>
      </c>
      <c r="T506" s="0" t="n">
        <v>-417433</v>
      </c>
      <c r="U506" s="0" t="n">
        <v>-9.4</v>
      </c>
      <c r="V506" s="0" t="n">
        <v>38.6</v>
      </c>
      <c r="W506" s="0" t="n">
        <v>75362</v>
      </c>
      <c r="X506" s="0" t="n">
        <v>75462</v>
      </c>
      <c r="Y506" s="0" t="n">
        <v>443881</v>
      </c>
      <c r="AE506" s="1" t="n">
        <f aca="false">AE505-AF490</f>
        <v>0.007617480509738</v>
      </c>
      <c r="AI506" s="1"/>
      <c r="AJ506" s="1"/>
      <c r="AK506" s="1"/>
      <c r="AL506" s="1"/>
      <c r="AM506" s="1"/>
      <c r="AN506" s="1"/>
      <c r="AO506" s="1"/>
    </row>
    <row r="507" customFormat="false" ht="12.8" hidden="false" customHeight="false" outlineLevel="0" collapsed="false">
      <c r="A507" s="0" t="s">
        <v>32</v>
      </c>
      <c r="B507" s="0" t="n">
        <v>328663</v>
      </c>
      <c r="C507" s="0" t="n">
        <v>413756</v>
      </c>
      <c r="D507" s="0" t="n">
        <v>4526998</v>
      </c>
      <c r="E507" s="0" t="n">
        <v>4713834</v>
      </c>
      <c r="F507" s="0" t="n">
        <v>12019</v>
      </c>
      <c r="G507" s="0" t="n">
        <v>2.7</v>
      </c>
      <c r="H507" s="0" t="n">
        <v>76568</v>
      </c>
      <c r="I507" s="0" t="n">
        <v>17.2</v>
      </c>
      <c r="J507" s="0" t="n">
        <v>657131</v>
      </c>
      <c r="K507" s="0" t="n">
        <v>44387</v>
      </c>
      <c r="L507" s="0" t="n">
        <v>612744</v>
      </c>
      <c r="M507" s="0" t="n">
        <v>0.9</v>
      </c>
      <c r="N507" s="0" t="n">
        <v>13.9</v>
      </c>
      <c r="O507" s="0" t="n">
        <v>1030803</v>
      </c>
      <c r="P507" s="0" t="n">
        <v>441671</v>
      </c>
      <c r="Q507" s="0" t="n">
        <v>589132</v>
      </c>
      <c r="R507" s="0" t="n">
        <v>9.4</v>
      </c>
      <c r="S507" s="0" t="n">
        <v>21.9</v>
      </c>
      <c r="T507" s="0" t="n">
        <v>-373672</v>
      </c>
      <c r="U507" s="0" t="n">
        <v>-8</v>
      </c>
      <c r="V507" s="0" t="n">
        <v>27.8</v>
      </c>
      <c r="W507" s="0" t="n">
        <v>51860</v>
      </c>
      <c r="X507" s="0" t="n">
        <v>51970</v>
      </c>
      <c r="Y507" s="0" t="n">
        <v>277851</v>
      </c>
      <c r="AI507" s="1"/>
      <c r="AJ507" s="1"/>
      <c r="AK507" s="1"/>
      <c r="AL507" s="1"/>
      <c r="AM507" s="1"/>
      <c r="AN507" s="1"/>
      <c r="AO507" s="1"/>
    </row>
    <row r="508" customFormat="false" ht="12.8" hidden="false" customHeight="false" outlineLevel="0" collapsed="false">
      <c r="A508" s="0" t="s">
        <v>33</v>
      </c>
      <c r="B508" s="0" t="n">
        <v>316374</v>
      </c>
      <c r="C508" s="0" t="n">
        <v>420421</v>
      </c>
      <c r="D508" s="0" t="n">
        <v>4804649</v>
      </c>
      <c r="E508" s="0" t="n">
        <v>4984788</v>
      </c>
      <c r="F508" s="0" t="n">
        <v>11368</v>
      </c>
      <c r="G508" s="0" t="n">
        <v>2.5</v>
      </c>
      <c r="H508" s="0" t="n">
        <v>63354</v>
      </c>
      <c r="I508" s="0" t="n">
        <v>14.2</v>
      </c>
      <c r="J508" s="0" t="n">
        <v>590677</v>
      </c>
      <c r="K508" s="0" t="n">
        <v>42418</v>
      </c>
      <c r="L508" s="0" t="n">
        <v>548259</v>
      </c>
      <c r="M508" s="0" t="n">
        <v>0.9</v>
      </c>
      <c r="N508" s="0" t="n">
        <v>11.8</v>
      </c>
      <c r="O508" s="0" t="n">
        <v>950955</v>
      </c>
      <c r="P508" s="0" t="n">
        <v>382199</v>
      </c>
      <c r="Q508" s="0" t="n">
        <v>568756</v>
      </c>
      <c r="R508" s="0" t="n">
        <v>7.7</v>
      </c>
      <c r="S508" s="0" t="n">
        <v>19.1</v>
      </c>
      <c r="T508" s="0" t="n">
        <v>-360278</v>
      </c>
      <c r="U508" s="0" t="n">
        <v>-7.3</v>
      </c>
      <c r="V508" s="0" t="n">
        <v>23.6</v>
      </c>
      <c r="W508" s="0" t="n">
        <v>40751</v>
      </c>
      <c r="X508" s="0" t="n">
        <v>40861</v>
      </c>
      <c r="Y508" s="0" t="n">
        <v>238034</v>
      </c>
      <c r="AI508" s="1"/>
      <c r="AJ508" s="1"/>
      <c r="AK508" s="1"/>
      <c r="AL508" s="1"/>
      <c r="AM508" s="1"/>
      <c r="AN508" s="1"/>
      <c r="AO508" s="1"/>
    </row>
    <row r="509" customFormat="false" ht="12.8" hidden="false" customHeight="false" outlineLevel="0" collapsed="false">
      <c r="A509" s="0" t="s">
        <v>34</v>
      </c>
      <c r="B509" s="0" t="n">
        <v>298583</v>
      </c>
      <c r="C509" s="0" t="n">
        <v>384347</v>
      </c>
      <c r="D509" s="0" t="n">
        <v>4866987</v>
      </c>
      <c r="E509" s="0" t="n">
        <v>5047950</v>
      </c>
      <c r="F509" s="0" t="n">
        <v>10369</v>
      </c>
      <c r="G509" s="0" t="n">
        <v>2.6</v>
      </c>
      <c r="H509" s="0" t="n">
        <v>51680</v>
      </c>
      <c r="I509" s="0" t="n">
        <v>12.8</v>
      </c>
      <c r="J509" s="0" t="n">
        <v>554772</v>
      </c>
      <c r="K509" s="0" t="n">
        <v>42015</v>
      </c>
      <c r="L509" s="0" t="n">
        <v>512757</v>
      </c>
      <c r="M509" s="0" t="n">
        <v>0.8</v>
      </c>
      <c r="N509" s="0" t="n">
        <v>11</v>
      </c>
      <c r="O509" s="0" t="n">
        <v>916697</v>
      </c>
      <c r="P509" s="0" t="n">
        <v>322815</v>
      </c>
      <c r="Q509" s="0" t="n">
        <v>593882</v>
      </c>
      <c r="R509" s="0" t="n">
        <v>6.4</v>
      </c>
      <c r="S509" s="0" t="n">
        <v>18.2</v>
      </c>
      <c r="T509" s="0" t="n">
        <v>-361925</v>
      </c>
      <c r="U509" s="0" t="n">
        <v>-7.2</v>
      </c>
      <c r="V509" s="0" t="n">
        <v>22</v>
      </c>
      <c r="W509" s="0" t="n">
        <v>33958</v>
      </c>
      <c r="X509" s="0" t="n">
        <v>34079</v>
      </c>
      <c r="Y509" s="0" t="n">
        <v>188079</v>
      </c>
      <c r="AI509" s="1"/>
      <c r="AJ509" s="1"/>
      <c r="AK509" s="1"/>
      <c r="AL509" s="1"/>
      <c r="AM509" s="1"/>
      <c r="AN509" s="1"/>
      <c r="AO509" s="1"/>
    </row>
    <row r="510" customFormat="false" ht="12.8" hidden="false" customHeight="false" outlineLevel="0" collapsed="false">
      <c r="A510" s="0" t="s">
        <v>35</v>
      </c>
      <c r="B510" s="0" t="n">
        <v>265636</v>
      </c>
      <c r="C510" s="0" t="n">
        <v>329397</v>
      </c>
      <c r="D510" s="0" t="n">
        <v>4257534</v>
      </c>
      <c r="E510" s="0" t="n">
        <v>4430545</v>
      </c>
      <c r="F510" s="0" t="n">
        <v>8287</v>
      </c>
      <c r="G510" s="0" t="n">
        <v>2.4</v>
      </c>
      <c r="H510" s="0" t="n">
        <v>43114</v>
      </c>
      <c r="I510" s="0" t="n">
        <v>12.4</v>
      </c>
      <c r="J510" s="0" t="n">
        <v>465315</v>
      </c>
      <c r="K510" s="0" t="n">
        <v>31216</v>
      </c>
      <c r="L510" s="0" t="n">
        <v>434099</v>
      </c>
      <c r="M510" s="0" t="n">
        <v>0.7</v>
      </c>
      <c r="N510" s="0" t="n">
        <v>10.5</v>
      </c>
      <c r="O510" s="0" t="n">
        <v>811339</v>
      </c>
      <c r="P510" s="0" t="n">
        <v>274801</v>
      </c>
      <c r="Q510" s="0" t="n">
        <v>536538</v>
      </c>
      <c r="R510" s="0" t="n">
        <v>6.2</v>
      </c>
      <c r="S510" s="0" t="n">
        <v>18.3</v>
      </c>
      <c r="T510" s="0" t="n">
        <v>-346024</v>
      </c>
      <c r="U510" s="0" t="n">
        <v>-7.8</v>
      </c>
      <c r="V510" s="0" t="n">
        <v>21</v>
      </c>
      <c r="W510" s="0" t="n">
        <v>27952</v>
      </c>
      <c r="X510" s="0" t="n">
        <v>27994</v>
      </c>
      <c r="Y510" s="0" t="n">
        <v>155143</v>
      </c>
      <c r="AA510" s="1" t="str">
        <f aca="false">$C$503</f>
        <v>2010</v>
      </c>
      <c r="AB510" s="1" t="n">
        <f aca="false">SUM(D505:D510)/SUM(C505:C510)</f>
        <v>11.0277961167719</v>
      </c>
      <c r="AC510" s="1" t="n">
        <f aca="false">SUM(H505:H510)/SUM(C505:C510)</f>
        <v>0.139115294559306</v>
      </c>
      <c r="AD510" s="1" t="n">
        <f aca="false">SUM(D505:D510)/D517</f>
        <v>0.246048094463469</v>
      </c>
      <c r="AI510" s="1"/>
      <c r="AJ510" s="1"/>
      <c r="AK510" s="1"/>
      <c r="AL510" s="1"/>
      <c r="AM510" s="1"/>
      <c r="AN510" s="1"/>
      <c r="AO510" s="1"/>
    </row>
    <row r="511" customFormat="false" ht="12.8" hidden="false" customHeight="false" outlineLevel="0" collapsed="false">
      <c r="A511" s="0" t="s">
        <v>36</v>
      </c>
      <c r="B511" s="0" t="n">
        <v>980665</v>
      </c>
      <c r="C511" s="0" t="n">
        <v>1269515</v>
      </c>
      <c r="D511" s="0" t="n">
        <v>19559294</v>
      </c>
      <c r="E511" s="0" t="n">
        <v>20177935</v>
      </c>
      <c r="F511" s="0" t="n">
        <v>28021</v>
      </c>
      <c r="G511" s="0" t="n">
        <v>2.1</v>
      </c>
      <c r="H511" s="0" t="n">
        <v>125156</v>
      </c>
      <c r="I511" s="0" t="n">
        <v>9.5</v>
      </c>
      <c r="J511" s="0" t="n">
        <v>1839816</v>
      </c>
      <c r="K511" s="0" t="n">
        <v>122166</v>
      </c>
      <c r="L511" s="0" t="n">
        <v>1717650</v>
      </c>
      <c r="M511" s="0" t="n">
        <v>0.6</v>
      </c>
      <c r="N511" s="0" t="n">
        <v>9.1</v>
      </c>
      <c r="O511" s="0" t="n">
        <v>3077100</v>
      </c>
      <c r="P511" s="0" t="n">
        <v>895120</v>
      </c>
      <c r="Q511" s="0" t="n">
        <v>2181980</v>
      </c>
      <c r="R511" s="0" t="n">
        <v>4.4</v>
      </c>
      <c r="S511" s="0" t="n">
        <v>15.2</v>
      </c>
      <c r="T511" s="0" t="n">
        <v>-1237284</v>
      </c>
      <c r="U511" s="0" t="n">
        <v>-6.1</v>
      </c>
      <c r="V511" s="0" t="n">
        <v>18.2</v>
      </c>
      <c r="W511" s="0" t="n">
        <v>79358</v>
      </c>
      <c r="X511" s="0" t="n">
        <v>79601</v>
      </c>
      <c r="Y511" s="0" t="n">
        <v>486617</v>
      </c>
      <c r="AA511" s="1" t="str">
        <f aca="false">$C$503</f>
        <v>2010</v>
      </c>
      <c r="AB511" s="1" t="n">
        <f aca="false">D511/C511</f>
        <v>15.406902636046</v>
      </c>
      <c r="AC511" s="1" t="n">
        <f aca="false">H511/C511</f>
        <v>0.0985856803582471</v>
      </c>
      <c r="AD511" s="1" t="n">
        <f aca="false">D511/D517</f>
        <v>0.176539670130399</v>
      </c>
      <c r="AI511" s="1"/>
      <c r="AJ511" s="1"/>
      <c r="AK511" s="1"/>
      <c r="AL511" s="1"/>
      <c r="AM511" s="1"/>
      <c r="AN511" s="1"/>
      <c r="AO511" s="1"/>
    </row>
    <row r="512" customFormat="false" ht="12.8" hidden="false" customHeight="false" outlineLevel="0" collapsed="false">
      <c r="A512" s="0" t="s">
        <v>37</v>
      </c>
      <c r="B512" s="0" t="n">
        <v>658647</v>
      </c>
      <c r="C512" s="0" t="n">
        <v>839996</v>
      </c>
      <c r="D512" s="0" t="n">
        <v>14267552</v>
      </c>
      <c r="E512" s="0" t="n">
        <v>14692116</v>
      </c>
      <c r="F512" s="0" t="n">
        <v>14844</v>
      </c>
      <c r="G512" s="0" t="n">
        <v>1.7</v>
      </c>
      <c r="H512" s="0" t="n">
        <v>63651</v>
      </c>
      <c r="I512" s="0" t="n">
        <v>7.4</v>
      </c>
      <c r="J512" s="0" t="n">
        <v>1147086</v>
      </c>
      <c r="K512" s="0" t="n">
        <v>68850</v>
      </c>
      <c r="L512" s="0" t="n">
        <v>1078236</v>
      </c>
      <c r="M512" s="0" t="n">
        <v>0.5</v>
      </c>
      <c r="N512" s="0" t="n">
        <v>7.8</v>
      </c>
      <c r="O512" s="0" t="n">
        <v>1996214</v>
      </c>
      <c r="P512" s="0" t="n">
        <v>505020</v>
      </c>
      <c r="Q512" s="0" t="n">
        <v>1491194</v>
      </c>
      <c r="R512" s="0" t="n">
        <v>3.4</v>
      </c>
      <c r="S512" s="0" t="n">
        <v>13.6</v>
      </c>
      <c r="T512" s="0" t="n">
        <v>-849128</v>
      </c>
      <c r="U512" s="0" t="n">
        <v>-5.8</v>
      </c>
      <c r="V512" s="0" t="n">
        <v>15.6</v>
      </c>
      <c r="W512" s="0" t="n">
        <v>39127</v>
      </c>
      <c r="X512" s="0" t="n">
        <v>39260</v>
      </c>
      <c r="Y512" s="0" t="n">
        <v>271164</v>
      </c>
      <c r="AA512" s="1" t="str">
        <f aca="false">$C$503</f>
        <v>2010</v>
      </c>
      <c r="AB512" s="1" t="n">
        <f aca="false">D512/C512</f>
        <v>16.9852618345802</v>
      </c>
      <c r="AC512" s="1" t="n">
        <f aca="false">H512/C512</f>
        <v>0.0757753608350516</v>
      </c>
      <c r="AD512" s="1" t="n">
        <f aca="false">D512/D517</f>
        <v>0.128777087948487</v>
      </c>
      <c r="AI512" s="1"/>
      <c r="AJ512" s="1"/>
      <c r="AK512" s="1"/>
      <c r="AL512" s="1"/>
      <c r="AM512" s="1"/>
      <c r="AN512" s="1"/>
      <c r="AO512" s="1"/>
    </row>
    <row r="513" customFormat="false" ht="12.8" hidden="false" customHeight="false" outlineLevel="0" collapsed="false">
      <c r="A513" s="0" t="s">
        <v>38</v>
      </c>
      <c r="B513" s="0" t="n">
        <v>470925</v>
      </c>
      <c r="C513" s="0" t="n">
        <v>584783</v>
      </c>
      <c r="D513" s="0" t="n">
        <v>10192182</v>
      </c>
      <c r="E513" s="0" t="n">
        <v>10479314</v>
      </c>
      <c r="F513" s="0" t="n">
        <v>8463</v>
      </c>
      <c r="G513" s="0" t="n">
        <v>1.4</v>
      </c>
      <c r="H513" s="0" t="n">
        <v>37452</v>
      </c>
      <c r="I513" s="0" t="n">
        <v>6.2</v>
      </c>
      <c r="J513" s="0" t="n">
        <v>771725</v>
      </c>
      <c r="K513" s="0" t="n">
        <v>43222</v>
      </c>
      <c r="L513" s="0" t="n">
        <v>728503</v>
      </c>
      <c r="M513" s="0" t="n">
        <v>0.4</v>
      </c>
      <c r="N513" s="0" t="n">
        <v>7.4</v>
      </c>
      <c r="O513" s="0" t="n">
        <v>1345990</v>
      </c>
      <c r="P513" s="0" t="n">
        <v>305513</v>
      </c>
      <c r="Q513" s="0" t="n">
        <v>1040477</v>
      </c>
      <c r="R513" s="0" t="n">
        <v>2.9</v>
      </c>
      <c r="S513" s="0" t="n">
        <v>12.8</v>
      </c>
      <c r="T513" s="0" t="n">
        <v>-574265</v>
      </c>
      <c r="U513" s="0" t="n">
        <v>-5.4</v>
      </c>
      <c r="V513" s="0" t="n">
        <v>14.8</v>
      </c>
      <c r="W513" s="0" t="n">
        <v>23303</v>
      </c>
      <c r="X513" s="0" t="n">
        <v>23356</v>
      </c>
      <c r="Y513" s="0" t="n">
        <v>166915</v>
      </c>
      <c r="AA513" s="1" t="str">
        <f aca="false">$C$503</f>
        <v>2010</v>
      </c>
      <c r="AB513" s="1" t="n">
        <f aca="false">D513/C513</f>
        <v>17.4289984489973</v>
      </c>
      <c r="AC513" s="1" t="n">
        <f aca="false">H513/C513</f>
        <v>0.0640442694127565</v>
      </c>
      <c r="AD513" s="1" t="n">
        <f aca="false">D513/D517</f>
        <v>0.091993322877042</v>
      </c>
      <c r="AI513" s="1"/>
      <c r="AJ513" s="1"/>
      <c r="AK513" s="1"/>
      <c r="AL513" s="1"/>
      <c r="AM513" s="1"/>
      <c r="AN513" s="1"/>
      <c r="AO513" s="1"/>
    </row>
    <row r="514" customFormat="false" ht="12.8" hidden="false" customHeight="false" outlineLevel="0" collapsed="false">
      <c r="A514" s="0" t="s">
        <v>39</v>
      </c>
      <c r="B514" s="0" t="n">
        <v>378150</v>
      </c>
      <c r="C514" s="0" t="n">
        <v>457437</v>
      </c>
      <c r="D514" s="0" t="n">
        <v>9963414</v>
      </c>
      <c r="E514" s="0" t="n">
        <v>10192250</v>
      </c>
      <c r="F514" s="0" t="n">
        <v>5966</v>
      </c>
      <c r="G514" s="0" t="n">
        <v>1.3</v>
      </c>
      <c r="H514" s="0" t="n">
        <v>26430</v>
      </c>
      <c r="I514" s="0" t="n">
        <v>5.6</v>
      </c>
      <c r="J514" s="0" t="n">
        <v>659182</v>
      </c>
      <c r="K514" s="0" t="n">
        <v>33162</v>
      </c>
      <c r="L514" s="0" t="n">
        <v>626020</v>
      </c>
      <c r="M514" s="0" t="n">
        <v>0.3</v>
      </c>
      <c r="N514" s="0" t="n">
        <v>6.5</v>
      </c>
      <c r="O514" s="0" t="n">
        <v>1116856</v>
      </c>
      <c r="P514" s="0" t="n">
        <v>221648</v>
      </c>
      <c r="Q514" s="0" t="n">
        <v>895208</v>
      </c>
      <c r="R514" s="0" t="n">
        <v>2.2</v>
      </c>
      <c r="S514" s="0" t="n">
        <v>11</v>
      </c>
      <c r="T514" s="0" t="n">
        <v>-457674</v>
      </c>
      <c r="U514" s="0" t="n">
        <v>-4.5</v>
      </c>
      <c r="V514" s="0" t="n">
        <v>13</v>
      </c>
      <c r="W514" s="0" t="n">
        <v>16425</v>
      </c>
      <c r="X514" s="0" t="n">
        <v>16468</v>
      </c>
      <c r="Y514" s="0" t="n">
        <v>119290</v>
      </c>
      <c r="AA514" s="1" t="str">
        <f aca="false">$C$503</f>
        <v>2010</v>
      </c>
      <c r="AB514" s="1" t="n">
        <f aca="false">D514/C514</f>
        <v>21.7809534427692</v>
      </c>
      <c r="AC514" s="1" t="n">
        <f aca="false">H514/C514</f>
        <v>0.0577784481797493</v>
      </c>
      <c r="AD514" s="1" t="n">
        <f aca="false">D514/D517</f>
        <v>0.0899284923542025</v>
      </c>
      <c r="AI514" s="1"/>
      <c r="AJ514" s="1"/>
      <c r="AK514" s="1"/>
      <c r="AL514" s="1"/>
      <c r="AM514" s="1"/>
      <c r="AN514" s="1"/>
      <c r="AO514" s="1"/>
    </row>
    <row r="515" customFormat="false" ht="12.8" hidden="false" customHeight="false" outlineLevel="0" collapsed="false">
      <c r="A515" s="0" t="s">
        <v>40</v>
      </c>
      <c r="B515" s="0" t="n">
        <v>400030</v>
      </c>
      <c r="C515" s="0" t="n">
        <v>480985</v>
      </c>
      <c r="D515" s="0" t="n">
        <v>10542614</v>
      </c>
      <c r="E515" s="0" t="n">
        <v>10838076</v>
      </c>
      <c r="F515" s="0" t="n">
        <v>4989</v>
      </c>
      <c r="G515" s="0" t="n">
        <v>1</v>
      </c>
      <c r="H515" s="0" t="n">
        <v>23901</v>
      </c>
      <c r="I515" s="0" t="n">
        <v>4.9</v>
      </c>
      <c r="J515" s="0" t="n">
        <v>632331</v>
      </c>
      <c r="K515" s="0" t="n">
        <v>29016</v>
      </c>
      <c r="L515" s="0" t="n">
        <v>603315</v>
      </c>
      <c r="M515" s="0" t="n">
        <v>0.3</v>
      </c>
      <c r="N515" s="0" t="n">
        <v>5.8</v>
      </c>
      <c r="O515" s="0" t="n">
        <v>1223254</v>
      </c>
      <c r="P515" s="0" t="n">
        <v>231649</v>
      </c>
      <c r="Q515" s="0" t="n">
        <v>991605</v>
      </c>
      <c r="R515" s="0" t="n">
        <v>2.1</v>
      </c>
      <c r="S515" s="0" t="n">
        <v>11.3</v>
      </c>
      <c r="T515" s="0" t="n">
        <v>-590923</v>
      </c>
      <c r="U515" s="0" t="n">
        <v>-5.5</v>
      </c>
      <c r="V515" s="0" t="n">
        <v>11.6</v>
      </c>
      <c r="W515" s="0" t="n">
        <v>15546</v>
      </c>
      <c r="X515" s="0" t="n">
        <v>15605</v>
      </c>
      <c r="Y515" s="0" t="n">
        <v>122865</v>
      </c>
      <c r="AA515" s="1" t="str">
        <f aca="false">$C$503</f>
        <v>2010</v>
      </c>
      <c r="AB515" s="1" t="n">
        <f aca="false">SUM(D515:D516)/SUM(C515:C516)</f>
        <v>30.9600388495178</v>
      </c>
      <c r="AC515" s="1" t="n">
        <f aca="false">SUM(H515:H516)/SUM(C515:C516)</f>
        <v>0.0452762422835302</v>
      </c>
      <c r="AD515" s="1" t="n">
        <f aca="false">SUM(D515:D516)/D517</f>
        <v>0.2667133322264</v>
      </c>
      <c r="AI515" s="1"/>
      <c r="AJ515" s="1"/>
      <c r="AK515" s="1"/>
      <c r="AL515" s="1"/>
      <c r="AM515" s="1"/>
      <c r="AN515" s="1"/>
      <c r="AO515" s="1"/>
    </row>
    <row r="516" customFormat="false" ht="12.8" hidden="false" customHeight="false" outlineLevel="0" collapsed="false">
      <c r="A516" s="0" t="s">
        <v>41</v>
      </c>
      <c r="B516" s="0" t="n">
        <v>385510</v>
      </c>
      <c r="C516" s="0" t="n">
        <v>473467</v>
      </c>
      <c r="D516" s="0" t="n">
        <v>19007257</v>
      </c>
      <c r="E516" s="0" t="n">
        <v>19431771</v>
      </c>
      <c r="F516" s="0" t="n">
        <v>2889</v>
      </c>
      <c r="G516" s="0" t="n">
        <v>0.6</v>
      </c>
      <c r="H516" s="0" t="n">
        <v>19313</v>
      </c>
      <c r="I516" s="0" t="n">
        <v>4</v>
      </c>
      <c r="J516" s="0" t="n">
        <v>932178</v>
      </c>
      <c r="K516" s="0" t="n">
        <v>28738</v>
      </c>
      <c r="L516" s="0" t="n">
        <v>903440</v>
      </c>
      <c r="M516" s="0" t="n">
        <v>0.1</v>
      </c>
      <c r="N516" s="0" t="n">
        <v>4.8</v>
      </c>
      <c r="O516" s="0" t="n">
        <v>1781206</v>
      </c>
      <c r="P516" s="0" t="n">
        <v>272621</v>
      </c>
      <c r="Q516" s="0" t="n">
        <v>1508585</v>
      </c>
      <c r="R516" s="0" t="n">
        <v>1.4</v>
      </c>
      <c r="S516" s="0" t="n">
        <v>9.2</v>
      </c>
      <c r="T516" s="0" t="n">
        <v>-849028</v>
      </c>
      <c r="U516" s="0" t="n">
        <v>-4.4</v>
      </c>
      <c r="V516" s="0" t="n">
        <v>9.6</v>
      </c>
      <c r="W516" s="0" t="n">
        <v>13343</v>
      </c>
      <c r="X516" s="0" t="n">
        <v>13400</v>
      </c>
      <c r="Y516" s="0" t="n">
        <v>127017</v>
      </c>
      <c r="AI516" s="1"/>
      <c r="AJ516" s="1"/>
      <c r="AK516" s="1"/>
      <c r="AL516" s="1"/>
      <c r="AM516" s="1"/>
      <c r="AN516" s="1"/>
      <c r="AO516" s="1"/>
    </row>
    <row r="517" customFormat="false" ht="12.8" hidden="false" customHeight="false" outlineLevel="0" collapsed="false">
      <c r="A517" s="0" t="s">
        <v>42</v>
      </c>
      <c r="B517" s="0" t="n">
        <v>5228807</v>
      </c>
      <c r="C517" s="0" t="n">
        <v>6578147</v>
      </c>
      <c r="D517" s="0" t="n">
        <v>110792628</v>
      </c>
      <c r="E517" s="0" t="n">
        <v>111733251</v>
      </c>
      <c r="F517" s="0" t="n">
        <v>610256</v>
      </c>
      <c r="G517" s="0" t="n">
        <v>9.3</v>
      </c>
      <c r="H517" s="0" t="n">
        <v>639791</v>
      </c>
      <c r="I517" s="0" t="n">
        <v>9.7</v>
      </c>
      <c r="J517" s="0" t="n">
        <v>13646835</v>
      </c>
      <c r="K517" s="0" t="n">
        <v>5021573</v>
      </c>
      <c r="L517" s="0" t="n">
        <v>8625262</v>
      </c>
      <c r="M517" s="0" t="n">
        <v>4.5</v>
      </c>
      <c r="N517" s="0" t="n">
        <v>12.2</v>
      </c>
      <c r="O517" s="0" t="n">
        <v>15528086</v>
      </c>
      <c r="P517" s="0" t="n">
        <v>4489465</v>
      </c>
      <c r="Q517" s="0" t="n">
        <v>11038621</v>
      </c>
      <c r="R517" s="0" t="n">
        <v>4</v>
      </c>
      <c r="S517" s="0" t="n">
        <v>13.9</v>
      </c>
      <c r="T517" s="0" t="n">
        <v>-1881251</v>
      </c>
      <c r="U517" s="0" t="n">
        <v>-1.7</v>
      </c>
      <c r="V517" s="0" t="n">
        <v>24.4</v>
      </c>
      <c r="W517" s="0" t="n">
        <v>416985</v>
      </c>
      <c r="X517" s="0" t="n">
        <v>418056</v>
      </c>
      <c r="Y517" s="0" t="n">
        <v>2596856</v>
      </c>
      <c r="AI517" s="1"/>
      <c r="AJ517" s="1"/>
      <c r="AK517" s="1"/>
      <c r="AL517" s="1"/>
      <c r="AM517" s="1"/>
      <c r="AN517" s="1"/>
      <c r="AO517" s="1"/>
    </row>
    <row r="518" customFormat="false" ht="12.8" hidden="false" customHeight="false" outlineLevel="0" collapsed="false">
      <c r="C518" s="0" t="s">
        <v>84</v>
      </c>
      <c r="AF518" s="1" t="str">
        <f aca="false">C518</f>
        <v>2011</v>
      </c>
      <c r="AI518" s="1"/>
      <c r="AJ518" s="1"/>
      <c r="AK518" s="1"/>
      <c r="AL518" s="1"/>
      <c r="AM518" s="1"/>
      <c r="AN518" s="1"/>
      <c r="AO518" s="1"/>
    </row>
    <row r="519" customFormat="false" ht="12.8" hidden="false" customHeight="false" outlineLevel="0" collapsed="false">
      <c r="A519" s="0" t="s">
        <v>5</v>
      </c>
      <c r="B519" s="0" t="s">
        <v>6</v>
      </c>
      <c r="C519" s="0" t="s">
        <v>7</v>
      </c>
      <c r="D519" s="0" t="s">
        <v>8</v>
      </c>
      <c r="E519" s="0" t="s">
        <v>9</v>
      </c>
      <c r="F519" s="0" t="s">
        <v>10</v>
      </c>
      <c r="G519" s="0" t="s">
        <v>11</v>
      </c>
      <c r="H519" s="0" t="s">
        <v>12</v>
      </c>
      <c r="I519" s="0" t="s">
        <v>13</v>
      </c>
      <c r="J519" s="0" t="s">
        <v>14</v>
      </c>
      <c r="K519" s="0" t="s">
        <v>15</v>
      </c>
      <c r="L519" s="0" t="s">
        <v>16</v>
      </c>
      <c r="M519" s="0" t="s">
        <v>17</v>
      </c>
      <c r="N519" s="0" t="s">
        <v>18</v>
      </c>
      <c r="O519" s="0" t="s">
        <v>19</v>
      </c>
      <c r="P519" s="0" t="s">
        <v>20</v>
      </c>
      <c r="Q519" s="0" t="s">
        <v>21</v>
      </c>
      <c r="R519" s="0" t="s">
        <v>22</v>
      </c>
      <c r="S519" s="0" t="s">
        <v>23</v>
      </c>
      <c r="T519" s="0" t="s">
        <v>24</v>
      </c>
      <c r="U519" s="0" t="s">
        <v>25</v>
      </c>
      <c r="V519" s="0" t="s">
        <v>26</v>
      </c>
      <c r="W519" s="0" t="s">
        <v>27</v>
      </c>
      <c r="X519" s="0" t="s">
        <v>28</v>
      </c>
      <c r="Y519" s="0" t="s">
        <v>29</v>
      </c>
      <c r="AA519" s="1" t="s">
        <v>71</v>
      </c>
      <c r="AB519" s="1" t="s">
        <v>72</v>
      </c>
      <c r="AC519" s="1" t="s">
        <v>73</v>
      </c>
      <c r="AD519" s="1" t="s">
        <v>74</v>
      </c>
      <c r="AF519" s="1" t="s">
        <v>59</v>
      </c>
      <c r="AG519" s="1" t="s">
        <v>60</v>
      </c>
      <c r="AH519" s="1" t="s">
        <v>61</v>
      </c>
      <c r="AI519" s="1"/>
      <c r="AJ519" s="1"/>
      <c r="AK519" s="1"/>
      <c r="AL519" s="1"/>
      <c r="AM519" s="1"/>
      <c r="AN519" s="1"/>
      <c r="AO519" s="1"/>
    </row>
    <row r="520" customFormat="false" ht="12.8" hidden="false" customHeight="false" outlineLevel="0" collapsed="false">
      <c r="A520" s="0" t="s">
        <v>30</v>
      </c>
      <c r="B520" s="0" t="n">
        <v>430764</v>
      </c>
      <c r="C520" s="0" t="n">
        <v>522626</v>
      </c>
      <c r="D520" s="0" t="n">
        <v>4369029</v>
      </c>
      <c r="E520" s="0" t="n">
        <v>2196811</v>
      </c>
      <c r="F520" s="0" t="n">
        <v>516981</v>
      </c>
      <c r="G520" s="0" t="n">
        <v>197.8</v>
      </c>
      <c r="H520" s="0" t="n">
        <v>0</v>
      </c>
      <c r="I520" s="0" t="n">
        <v>0</v>
      </c>
      <c r="J520" s="0" t="n">
        <v>4344436</v>
      </c>
      <c r="K520" s="0" t="n">
        <v>4344436</v>
      </c>
      <c r="L520" s="0" t="n">
        <v>0</v>
      </c>
      <c r="M520" s="0" t="n">
        <v>197.8</v>
      </c>
      <c r="N520" s="0" t="n">
        <v>197.8</v>
      </c>
      <c r="O520" s="0" t="n">
        <v>0</v>
      </c>
      <c r="P520" s="0" t="n">
        <v>0</v>
      </c>
      <c r="Q520" s="0" t="n">
        <v>0</v>
      </c>
      <c r="R520" s="0" t="n">
        <v>0</v>
      </c>
      <c r="S520" s="0" t="n">
        <v>0</v>
      </c>
      <c r="T520" s="0" t="n">
        <v>4344436</v>
      </c>
      <c r="U520" s="0" t="n">
        <v>197.8</v>
      </c>
      <c r="V520" s="0" t="n">
        <v>0</v>
      </c>
      <c r="AE520" s="1" t="n">
        <f aca="false">K520/D532</f>
        <v>0.0387475079754418</v>
      </c>
      <c r="AF520" s="1" t="n">
        <f aca="false">SUM(P525:P531)/SUM(D525:D531)</f>
        <v>0.0287095237835013</v>
      </c>
      <c r="AG520" s="1" t="n">
        <f aca="false">D525/SUM(D525:D531)</f>
        <v>0.0525786685350838</v>
      </c>
      <c r="AH520" s="1" t="n">
        <f aca="false">(AG520-AF505)*100/3</f>
        <v>0.725027373669881</v>
      </c>
      <c r="AI520" s="1"/>
      <c r="AJ520" s="1"/>
      <c r="AK520" s="1"/>
      <c r="AL520" s="1"/>
      <c r="AM520" s="1"/>
      <c r="AN520" s="1"/>
      <c r="AO520" s="1"/>
    </row>
    <row r="521" customFormat="false" ht="12.8" hidden="false" customHeight="false" outlineLevel="0" collapsed="false">
      <c r="A521" s="0" t="s">
        <v>31</v>
      </c>
      <c r="B521" s="0" t="n">
        <v>312612</v>
      </c>
      <c r="C521" s="0" t="n">
        <v>395271</v>
      </c>
      <c r="D521" s="0" t="n">
        <v>4206769</v>
      </c>
      <c r="E521" s="0" t="n">
        <v>4360971</v>
      </c>
      <c r="F521" s="0" t="n">
        <v>0</v>
      </c>
      <c r="G521" s="0" t="n">
        <v>0</v>
      </c>
      <c r="H521" s="0" t="n">
        <v>103930</v>
      </c>
      <c r="I521" s="0" t="n">
        <v>23</v>
      </c>
      <c r="J521" s="0" t="n">
        <v>933693</v>
      </c>
      <c r="K521" s="0" t="n">
        <v>0</v>
      </c>
      <c r="L521" s="0" t="n">
        <v>933693</v>
      </c>
      <c r="M521" s="0" t="n">
        <v>0</v>
      </c>
      <c r="N521" s="0" t="n">
        <v>21.4</v>
      </c>
      <c r="O521" s="0" t="n">
        <v>1242096</v>
      </c>
      <c r="P521" s="0" t="n">
        <v>629427</v>
      </c>
      <c r="Q521" s="0" t="n">
        <v>612669</v>
      </c>
      <c r="R521" s="0" t="n">
        <v>14.4</v>
      </c>
      <c r="S521" s="0" t="n">
        <v>28.5</v>
      </c>
      <c r="T521" s="0" t="n">
        <v>-308403</v>
      </c>
      <c r="U521" s="0" t="n">
        <v>-7.1</v>
      </c>
      <c r="V521" s="0" t="n">
        <v>42.8</v>
      </c>
      <c r="W521" s="0" t="n">
        <v>72251</v>
      </c>
      <c r="X521" s="0" t="n">
        <v>72375</v>
      </c>
      <c r="Y521" s="0" t="n">
        <v>452242</v>
      </c>
      <c r="AE521" s="1" t="n">
        <f aca="false">AE520-AF505</f>
        <v>0.00791966065045446</v>
      </c>
      <c r="AI521" s="1"/>
      <c r="AJ521" s="1"/>
      <c r="AK521" s="1"/>
      <c r="AL521" s="1"/>
      <c r="AM521" s="1"/>
      <c r="AN521" s="1"/>
      <c r="AO521" s="1"/>
    </row>
    <row r="522" customFormat="false" ht="12.8" hidden="false" customHeight="false" outlineLevel="0" collapsed="false">
      <c r="A522" s="0" t="s">
        <v>32</v>
      </c>
      <c r="B522" s="0" t="n">
        <v>284489</v>
      </c>
      <c r="C522" s="0" t="n">
        <v>360241</v>
      </c>
      <c r="D522" s="0" t="n">
        <v>4116560</v>
      </c>
      <c r="E522" s="0" t="n">
        <v>4164659</v>
      </c>
      <c r="F522" s="0" t="n">
        <v>10772</v>
      </c>
      <c r="G522" s="0" t="n">
        <v>2.8</v>
      </c>
      <c r="H522" s="0" t="n">
        <v>60665</v>
      </c>
      <c r="I522" s="0" t="n">
        <v>15.8</v>
      </c>
      <c r="J522" s="0" t="n">
        <v>711236</v>
      </c>
      <c r="K522" s="0" t="n">
        <v>42267</v>
      </c>
      <c r="L522" s="0" t="n">
        <v>668969</v>
      </c>
      <c r="M522" s="0" t="n">
        <v>1</v>
      </c>
      <c r="N522" s="0" t="n">
        <v>17.1</v>
      </c>
      <c r="O522" s="0" t="n">
        <v>807435</v>
      </c>
      <c r="P522" s="0" t="n">
        <v>363028</v>
      </c>
      <c r="Q522" s="0" t="n">
        <v>444407</v>
      </c>
      <c r="R522" s="0" t="n">
        <v>8.7</v>
      </c>
      <c r="S522" s="0" t="n">
        <v>19.4</v>
      </c>
      <c r="T522" s="0" t="n">
        <v>-96199</v>
      </c>
      <c r="U522" s="0" t="n">
        <v>-2.3</v>
      </c>
      <c r="V522" s="0" t="n">
        <v>34.2</v>
      </c>
      <c r="W522" s="0" t="n">
        <v>41902</v>
      </c>
      <c r="X522" s="0" t="n">
        <v>41966</v>
      </c>
      <c r="Y522" s="0" t="n">
        <v>235015</v>
      </c>
      <c r="AI522" s="1"/>
      <c r="AJ522" s="1"/>
      <c r="AK522" s="1"/>
      <c r="AL522" s="1"/>
      <c r="AM522" s="1"/>
      <c r="AN522" s="1"/>
      <c r="AO522" s="1"/>
    </row>
    <row r="523" customFormat="false" ht="12.8" hidden="false" customHeight="false" outlineLevel="0" collapsed="false">
      <c r="A523" s="0" t="s">
        <v>33</v>
      </c>
      <c r="B523" s="0" t="n">
        <v>290919</v>
      </c>
      <c r="C523" s="0" t="n">
        <v>367846</v>
      </c>
      <c r="D523" s="0" t="n">
        <v>4339225</v>
      </c>
      <c r="E523" s="0" t="n">
        <v>4407932</v>
      </c>
      <c r="F523" s="0" t="n">
        <v>12073</v>
      </c>
      <c r="G523" s="0" t="n">
        <v>3.1</v>
      </c>
      <c r="H523" s="0" t="n">
        <v>54857</v>
      </c>
      <c r="I523" s="0" t="n">
        <v>14.1</v>
      </c>
      <c r="J523" s="0" t="n">
        <v>613189</v>
      </c>
      <c r="K523" s="0" t="n">
        <v>42070</v>
      </c>
      <c r="L523" s="0" t="n">
        <v>571119</v>
      </c>
      <c r="M523" s="0" t="n">
        <v>1</v>
      </c>
      <c r="N523" s="0" t="n">
        <v>13.9</v>
      </c>
      <c r="O523" s="0" t="n">
        <v>750603</v>
      </c>
      <c r="P523" s="0" t="n">
        <v>314389</v>
      </c>
      <c r="Q523" s="0" t="n">
        <v>436214</v>
      </c>
      <c r="R523" s="0" t="n">
        <v>7.1</v>
      </c>
      <c r="S523" s="0" t="n">
        <v>17</v>
      </c>
      <c r="T523" s="0" t="n">
        <v>-137414</v>
      </c>
      <c r="U523" s="0" t="n">
        <v>-3.1</v>
      </c>
      <c r="V523" s="0" t="n">
        <v>27.8</v>
      </c>
      <c r="W523" s="0" t="n">
        <v>36757</v>
      </c>
      <c r="X523" s="0" t="n">
        <v>36906</v>
      </c>
      <c r="Y523" s="0" t="n">
        <v>189434</v>
      </c>
      <c r="AI523" s="1"/>
      <c r="AJ523" s="1"/>
      <c r="AK523" s="1"/>
      <c r="AL523" s="1"/>
      <c r="AM523" s="1"/>
      <c r="AN523" s="1"/>
      <c r="AO523" s="1"/>
    </row>
    <row r="524" customFormat="false" ht="12.8" hidden="false" customHeight="false" outlineLevel="0" collapsed="false">
      <c r="A524" s="0" t="s">
        <v>34</v>
      </c>
      <c r="B524" s="0" t="n">
        <v>285045</v>
      </c>
      <c r="C524" s="0" t="n">
        <v>381418</v>
      </c>
      <c r="D524" s="0" t="n">
        <v>4692019</v>
      </c>
      <c r="E524" s="0" t="n">
        <v>4736432</v>
      </c>
      <c r="F524" s="0" t="n">
        <v>11050</v>
      </c>
      <c r="G524" s="0" t="n">
        <v>2.8</v>
      </c>
      <c r="H524" s="0" t="n">
        <v>47340</v>
      </c>
      <c r="I524" s="0" t="n">
        <v>11.8</v>
      </c>
      <c r="J524" s="0" t="n">
        <v>621536</v>
      </c>
      <c r="K524" s="0" t="n">
        <v>38483</v>
      </c>
      <c r="L524" s="0" t="n">
        <v>583053</v>
      </c>
      <c r="M524" s="0" t="n">
        <v>0.8</v>
      </c>
      <c r="N524" s="0" t="n">
        <v>13.1</v>
      </c>
      <c r="O524" s="0" t="n">
        <v>710362</v>
      </c>
      <c r="P524" s="0" t="n">
        <v>279093</v>
      </c>
      <c r="Q524" s="0" t="n">
        <v>431269</v>
      </c>
      <c r="R524" s="0" t="n">
        <v>5.9</v>
      </c>
      <c r="S524" s="0" t="n">
        <v>15</v>
      </c>
      <c r="T524" s="0" t="n">
        <v>-88826</v>
      </c>
      <c r="U524" s="0" t="n">
        <v>-1.9</v>
      </c>
      <c r="V524" s="0" t="n">
        <v>26.2</v>
      </c>
      <c r="W524" s="0" t="n">
        <v>30581</v>
      </c>
      <c r="X524" s="0" t="n">
        <v>30682</v>
      </c>
      <c r="Y524" s="0" t="n">
        <v>156136</v>
      </c>
      <c r="AI524" s="1"/>
      <c r="AJ524" s="1"/>
      <c r="AK524" s="1"/>
      <c r="AL524" s="1"/>
      <c r="AM524" s="1"/>
      <c r="AN524" s="1"/>
      <c r="AO524" s="1"/>
    </row>
    <row r="525" customFormat="false" ht="12.8" hidden="false" customHeight="false" outlineLevel="0" collapsed="false">
      <c r="A525" s="0" t="s">
        <v>35</v>
      </c>
      <c r="B525" s="0" t="n">
        <v>270507</v>
      </c>
      <c r="C525" s="0" t="n">
        <v>349715</v>
      </c>
      <c r="D525" s="0" t="n">
        <v>4753011</v>
      </c>
      <c r="E525" s="0" t="n">
        <v>4796901</v>
      </c>
      <c r="F525" s="0" t="n">
        <v>9934</v>
      </c>
      <c r="G525" s="0" t="n">
        <v>2.7</v>
      </c>
      <c r="H525" s="0" t="n">
        <v>42066</v>
      </c>
      <c r="I525" s="0" t="n">
        <v>11.5</v>
      </c>
      <c r="J525" s="0" t="n">
        <v>615166</v>
      </c>
      <c r="K525" s="0" t="n">
        <v>45973</v>
      </c>
      <c r="L525" s="0" t="n">
        <v>569193</v>
      </c>
      <c r="M525" s="0" t="n">
        <v>1</v>
      </c>
      <c r="N525" s="0" t="n">
        <v>12.8</v>
      </c>
      <c r="O525" s="0" t="n">
        <v>702946</v>
      </c>
      <c r="P525" s="0" t="n">
        <v>248126</v>
      </c>
      <c r="Q525" s="0" t="n">
        <v>454820</v>
      </c>
      <c r="R525" s="0" t="n">
        <v>5.2</v>
      </c>
      <c r="S525" s="0" t="n">
        <v>14.7</v>
      </c>
      <c r="T525" s="0" t="n">
        <v>-87780</v>
      </c>
      <c r="U525" s="0" t="n">
        <v>-1.9</v>
      </c>
      <c r="V525" s="0" t="n">
        <v>25.6</v>
      </c>
      <c r="W525" s="0" t="n">
        <v>27156</v>
      </c>
      <c r="X525" s="0" t="n">
        <v>27309</v>
      </c>
      <c r="Y525" s="0" t="n">
        <v>145376</v>
      </c>
      <c r="AA525" s="1" t="str">
        <f aca="false">$C$518</f>
        <v>2011</v>
      </c>
      <c r="AB525" s="1" t="n">
        <f aca="false">SUM(D520:D525)/SUM(C520:C525)</f>
        <v>11.1381194110345</v>
      </c>
      <c r="AC525" s="1" t="n">
        <f aca="false">SUM(H520:H525)/SUM(C520:C525)</f>
        <v>0.129929658489675</v>
      </c>
      <c r="AD525" s="1" t="n">
        <f aca="false">SUM(D520:D525)/D532</f>
        <v>0.236141762332369</v>
      </c>
      <c r="AI525" s="1"/>
      <c r="AJ525" s="1"/>
      <c r="AK525" s="1"/>
      <c r="AL525" s="1"/>
      <c r="AM525" s="1"/>
      <c r="AN525" s="1"/>
      <c r="AO525" s="1"/>
    </row>
    <row r="526" customFormat="false" ht="12.8" hidden="false" customHeight="false" outlineLevel="0" collapsed="false">
      <c r="A526" s="0" t="s">
        <v>36</v>
      </c>
      <c r="B526" s="0" t="n">
        <v>998826</v>
      </c>
      <c r="C526" s="0" t="n">
        <v>1289088</v>
      </c>
      <c r="D526" s="0" t="n">
        <v>19754622</v>
      </c>
      <c r="E526" s="0" t="n">
        <v>20009415</v>
      </c>
      <c r="F526" s="0" t="n">
        <v>31354</v>
      </c>
      <c r="G526" s="0" t="n">
        <v>2.3</v>
      </c>
      <c r="H526" s="0" t="n">
        <v>126648</v>
      </c>
      <c r="I526" s="0" t="n">
        <v>9.5</v>
      </c>
      <c r="J526" s="0" t="n">
        <v>2152625</v>
      </c>
      <c r="K526" s="0" t="n">
        <v>129330</v>
      </c>
      <c r="L526" s="0" t="n">
        <v>2023295</v>
      </c>
      <c r="M526" s="0" t="n">
        <v>0.6</v>
      </c>
      <c r="N526" s="0" t="n">
        <v>10.8</v>
      </c>
      <c r="O526" s="0" t="n">
        <v>2662211</v>
      </c>
      <c r="P526" s="0" t="n">
        <v>908661</v>
      </c>
      <c r="Q526" s="0" t="n">
        <v>1753550</v>
      </c>
      <c r="R526" s="0" t="n">
        <v>4.5</v>
      </c>
      <c r="S526" s="0" t="n">
        <v>13.3</v>
      </c>
      <c r="T526" s="0" t="n">
        <v>-509586</v>
      </c>
      <c r="U526" s="0" t="n">
        <v>-2.5</v>
      </c>
      <c r="V526" s="0" t="n">
        <v>21.6</v>
      </c>
      <c r="W526" s="0" t="n">
        <v>81770</v>
      </c>
      <c r="X526" s="0" t="n">
        <v>81998</v>
      </c>
      <c r="Y526" s="0" t="n">
        <v>479174</v>
      </c>
      <c r="AA526" s="1" t="str">
        <f aca="false">$C$518</f>
        <v>2011</v>
      </c>
      <c r="AB526" s="1" t="n">
        <f aca="false">D526/C526</f>
        <v>15.3244945263628</v>
      </c>
      <c r="AC526" s="1" t="n">
        <f aca="false">H526/C526</f>
        <v>0.0982462019660411</v>
      </c>
      <c r="AD526" s="1" t="n">
        <f aca="false">D526/D532</f>
        <v>0.176189124088107</v>
      </c>
      <c r="AI526" s="1"/>
      <c r="AJ526" s="1"/>
      <c r="AK526" s="1"/>
      <c r="AL526" s="1"/>
      <c r="AM526" s="1"/>
      <c r="AN526" s="1"/>
      <c r="AO526" s="1"/>
    </row>
    <row r="527" customFormat="false" ht="12.8" hidden="false" customHeight="false" outlineLevel="0" collapsed="false">
      <c r="A527" s="0" t="s">
        <v>37</v>
      </c>
      <c r="B527" s="0" t="n">
        <v>655223</v>
      </c>
      <c r="C527" s="0" t="n">
        <v>851369</v>
      </c>
      <c r="D527" s="0" t="n">
        <v>14931764</v>
      </c>
      <c r="E527" s="0" t="n">
        <v>15089229</v>
      </c>
      <c r="F527" s="0" t="n">
        <v>16120</v>
      </c>
      <c r="G527" s="0" t="n">
        <v>1.8</v>
      </c>
      <c r="H527" s="0" t="n">
        <v>63628</v>
      </c>
      <c r="I527" s="0" t="n">
        <v>7.3</v>
      </c>
      <c r="J527" s="0" t="n">
        <v>1406656</v>
      </c>
      <c r="K527" s="0" t="n">
        <v>64428</v>
      </c>
      <c r="L527" s="0" t="n">
        <v>1342228</v>
      </c>
      <c r="M527" s="0" t="n">
        <v>0.4</v>
      </c>
      <c r="N527" s="0" t="n">
        <v>9.3</v>
      </c>
      <c r="O527" s="0" t="n">
        <v>1721586</v>
      </c>
      <c r="P527" s="0" t="n">
        <v>488276</v>
      </c>
      <c r="Q527" s="0" t="n">
        <v>1233310</v>
      </c>
      <c r="R527" s="0" t="n">
        <v>3.2</v>
      </c>
      <c r="S527" s="0" t="n">
        <v>11.4</v>
      </c>
      <c r="T527" s="0" t="n">
        <v>-314930</v>
      </c>
      <c r="U527" s="0" t="n">
        <v>-2.1</v>
      </c>
      <c r="V527" s="0" t="n">
        <v>18.6</v>
      </c>
      <c r="W527" s="0" t="n">
        <v>39671</v>
      </c>
      <c r="X527" s="0" t="n">
        <v>39866</v>
      </c>
      <c r="Y527" s="0" t="n">
        <v>267493</v>
      </c>
      <c r="AA527" s="1" t="str">
        <f aca="false">$C$518</f>
        <v>2011</v>
      </c>
      <c r="AB527" s="1" t="n">
        <f aca="false">D527/C527</f>
        <v>17.5385338202354</v>
      </c>
      <c r="AC527" s="1" t="n">
        <f aca="false">H527/C527</f>
        <v>0.0747361015024038</v>
      </c>
      <c r="AD527" s="1" t="n">
        <f aca="false">D527/D532</f>
        <v>0.133174627196123</v>
      </c>
      <c r="AI527" s="1"/>
      <c r="AJ527" s="1"/>
      <c r="AK527" s="1"/>
      <c r="AL527" s="1"/>
      <c r="AM527" s="1"/>
      <c r="AN527" s="1"/>
      <c r="AO527" s="1"/>
    </row>
    <row r="528" customFormat="false" ht="12.8" hidden="false" customHeight="false" outlineLevel="0" collapsed="false">
      <c r="A528" s="0" t="s">
        <v>38</v>
      </c>
      <c r="B528" s="0" t="n">
        <v>470001</v>
      </c>
      <c r="C528" s="0" t="n">
        <v>587526</v>
      </c>
      <c r="D528" s="0" t="n">
        <v>10412078</v>
      </c>
      <c r="E528" s="0" t="n">
        <v>10548271</v>
      </c>
      <c r="F528" s="0" t="n">
        <v>9140</v>
      </c>
      <c r="G528" s="0" t="n">
        <v>1.5</v>
      </c>
      <c r="H528" s="0" t="n">
        <v>38669</v>
      </c>
      <c r="I528" s="0" t="n">
        <v>6.4</v>
      </c>
      <c r="J528" s="0" t="n">
        <v>869280</v>
      </c>
      <c r="K528" s="0" t="n">
        <v>39837</v>
      </c>
      <c r="L528" s="0" t="n">
        <v>829443</v>
      </c>
      <c r="M528" s="0" t="n">
        <v>0.4</v>
      </c>
      <c r="N528" s="0" t="n">
        <v>8.2</v>
      </c>
      <c r="O528" s="0" t="n">
        <v>1141666</v>
      </c>
      <c r="P528" s="0" t="n">
        <v>287312</v>
      </c>
      <c r="Q528" s="0" t="n">
        <v>854354</v>
      </c>
      <c r="R528" s="0" t="n">
        <v>2.7</v>
      </c>
      <c r="S528" s="0" t="n">
        <v>10.8</v>
      </c>
      <c r="T528" s="0" t="n">
        <v>-272386</v>
      </c>
      <c r="U528" s="0" t="n">
        <v>-2.6</v>
      </c>
      <c r="V528" s="0" t="n">
        <v>16.4</v>
      </c>
      <c r="W528" s="0" t="n">
        <v>24283</v>
      </c>
      <c r="X528" s="0" t="n">
        <v>24393</v>
      </c>
      <c r="Y528" s="0" t="n">
        <v>154998</v>
      </c>
      <c r="AA528" s="1" t="str">
        <f aca="false">$C$518</f>
        <v>2011</v>
      </c>
      <c r="AB528" s="1" t="n">
        <f aca="false">D528/C528</f>
        <v>17.7219016690325</v>
      </c>
      <c r="AC528" s="1" t="n">
        <f aca="false">H528/C528</f>
        <v>0.0658166617307149</v>
      </c>
      <c r="AD528" s="1" t="n">
        <f aca="false">D528/D532</f>
        <v>0.0928640853141633</v>
      </c>
      <c r="AI528" s="1"/>
      <c r="AJ528" s="1"/>
      <c r="AK528" s="1"/>
      <c r="AL528" s="1"/>
      <c r="AM528" s="1"/>
      <c r="AN528" s="1"/>
      <c r="AO528" s="1"/>
    </row>
    <row r="529" customFormat="false" ht="12.8" hidden="false" customHeight="false" outlineLevel="0" collapsed="false">
      <c r="A529" s="0" t="s">
        <v>39</v>
      </c>
      <c r="B529" s="0" t="n">
        <v>372729</v>
      </c>
      <c r="C529" s="0" t="n">
        <v>456470</v>
      </c>
      <c r="D529" s="0" t="n">
        <v>9883857</v>
      </c>
      <c r="E529" s="0" t="n">
        <v>9980638</v>
      </c>
      <c r="F529" s="0" t="n">
        <v>6311</v>
      </c>
      <c r="G529" s="0" t="n">
        <v>1.3</v>
      </c>
      <c r="H529" s="0" t="n">
        <v>27441</v>
      </c>
      <c r="I529" s="0" t="n">
        <v>5.9</v>
      </c>
      <c r="J529" s="0" t="n">
        <v>700965</v>
      </c>
      <c r="K529" s="0" t="n">
        <v>31005</v>
      </c>
      <c r="L529" s="0" t="n">
        <v>669960</v>
      </c>
      <c r="M529" s="0" t="n">
        <v>0.3</v>
      </c>
      <c r="N529" s="0" t="n">
        <v>7</v>
      </c>
      <c r="O529" s="0" t="n">
        <v>894527</v>
      </c>
      <c r="P529" s="0" t="n">
        <v>211107</v>
      </c>
      <c r="Q529" s="0" t="n">
        <v>683420</v>
      </c>
      <c r="R529" s="0" t="n">
        <v>2.1</v>
      </c>
      <c r="S529" s="0" t="n">
        <v>9</v>
      </c>
      <c r="T529" s="0" t="n">
        <v>-193562</v>
      </c>
      <c r="U529" s="0" t="n">
        <v>-2</v>
      </c>
      <c r="V529" s="0" t="n">
        <v>14</v>
      </c>
      <c r="W529" s="0" t="n">
        <v>17365</v>
      </c>
      <c r="X529" s="0" t="n">
        <v>17433</v>
      </c>
      <c r="Y529" s="0" t="n">
        <v>107241</v>
      </c>
      <c r="AA529" s="1" t="str">
        <f aca="false">$C$518</f>
        <v>2011</v>
      </c>
      <c r="AB529" s="1" t="n">
        <f aca="false">D529/C529</f>
        <v>21.6528074134116</v>
      </c>
      <c r="AC529" s="1" t="n">
        <f aca="false">H529/C529</f>
        <v>0.0601156702521524</v>
      </c>
      <c r="AD529" s="1" t="n">
        <f aca="false">D529/D532</f>
        <v>0.0881529450395003</v>
      </c>
      <c r="AI529" s="1"/>
      <c r="AJ529" s="1"/>
      <c r="AK529" s="1"/>
      <c r="AL529" s="1"/>
      <c r="AM529" s="1"/>
      <c r="AN529" s="1"/>
      <c r="AO529" s="1"/>
    </row>
    <row r="530" customFormat="false" ht="12.8" hidden="false" customHeight="false" outlineLevel="0" collapsed="false">
      <c r="A530" s="0" t="s">
        <v>40</v>
      </c>
      <c r="B530" s="0" t="n">
        <v>447049</v>
      </c>
      <c r="C530" s="0" t="n">
        <v>537822</v>
      </c>
      <c r="D530" s="0" t="n">
        <v>11992297</v>
      </c>
      <c r="E530" s="0" t="n">
        <v>12120798</v>
      </c>
      <c r="F530" s="0" t="n">
        <v>5575</v>
      </c>
      <c r="G530" s="0" t="n">
        <v>1</v>
      </c>
      <c r="H530" s="0" t="n">
        <v>28848</v>
      </c>
      <c r="I530" s="0" t="n">
        <v>5.2</v>
      </c>
      <c r="J530" s="0" t="n">
        <v>819752</v>
      </c>
      <c r="K530" s="0" t="n">
        <v>29177</v>
      </c>
      <c r="L530" s="0" t="n">
        <v>790575</v>
      </c>
      <c r="M530" s="0" t="n">
        <v>0.2</v>
      </c>
      <c r="N530" s="0" t="n">
        <v>6.8</v>
      </c>
      <c r="O530" s="0" t="n">
        <v>1076753</v>
      </c>
      <c r="P530" s="0" t="n">
        <v>218968</v>
      </c>
      <c r="Q530" s="0" t="n">
        <v>857785</v>
      </c>
      <c r="R530" s="0" t="n">
        <v>1.8</v>
      </c>
      <c r="S530" s="0" t="n">
        <v>8.9</v>
      </c>
      <c r="T530" s="0" t="n">
        <v>-257001</v>
      </c>
      <c r="U530" s="0" t="n">
        <v>-2.1</v>
      </c>
      <c r="V530" s="0" t="n">
        <v>13.6</v>
      </c>
      <c r="W530" s="0" t="n">
        <v>19009</v>
      </c>
      <c r="X530" s="0" t="n">
        <v>19063</v>
      </c>
      <c r="Y530" s="0" t="n">
        <v>123964</v>
      </c>
      <c r="AA530" s="1" t="str">
        <f aca="false">$C$518</f>
        <v>2011</v>
      </c>
      <c r="AB530" s="1" t="n">
        <f aca="false">SUM(D530:D531)/SUM(C530:C531)</f>
        <v>30.8991323625737</v>
      </c>
      <c r="AC530" s="1" t="n">
        <f aca="false">SUM(H530:H531)/SUM(C530:C531)</f>
        <v>0.048850707915554</v>
      </c>
      <c r="AD530" s="1" t="n">
        <f aca="false">SUM(D530:D531)/D532</f>
        <v>0.273477456029738</v>
      </c>
      <c r="AI530" s="1"/>
      <c r="AJ530" s="1"/>
      <c r="AK530" s="1"/>
      <c r="AL530" s="1"/>
      <c r="AM530" s="1"/>
      <c r="AN530" s="1"/>
      <c r="AO530" s="1"/>
    </row>
    <row r="531" customFormat="false" ht="12.8" hidden="false" customHeight="false" outlineLevel="0" collapsed="false">
      <c r="A531" s="0" t="s">
        <v>41</v>
      </c>
      <c r="B531" s="0" t="n">
        <v>369051</v>
      </c>
      <c r="C531" s="0" t="n">
        <v>454528</v>
      </c>
      <c r="D531" s="0" t="n">
        <v>18670457</v>
      </c>
      <c r="E531" s="0" t="n">
        <v>18814038</v>
      </c>
      <c r="F531" s="0" t="n">
        <v>2848</v>
      </c>
      <c r="G531" s="0" t="n">
        <v>0.6</v>
      </c>
      <c r="H531" s="0" t="n">
        <v>19629</v>
      </c>
      <c r="I531" s="0" t="n">
        <v>4.2</v>
      </c>
      <c r="J531" s="0" t="n">
        <v>1056896</v>
      </c>
      <c r="K531" s="0" t="n">
        <v>22861</v>
      </c>
      <c r="L531" s="0" t="n">
        <v>1034035</v>
      </c>
      <c r="M531" s="0" t="n">
        <v>0.1</v>
      </c>
      <c r="N531" s="0" t="n">
        <v>5.6</v>
      </c>
      <c r="O531" s="0" t="n">
        <v>1344057</v>
      </c>
      <c r="P531" s="0" t="n">
        <v>232836</v>
      </c>
      <c r="Q531" s="0" t="n">
        <v>1111221</v>
      </c>
      <c r="R531" s="0" t="n">
        <v>1.2</v>
      </c>
      <c r="S531" s="0" t="n">
        <v>7.1</v>
      </c>
      <c r="T531" s="0" t="n">
        <v>-287161</v>
      </c>
      <c r="U531" s="0" t="n">
        <v>-1.5</v>
      </c>
      <c r="V531" s="0" t="n">
        <v>11.2</v>
      </c>
      <c r="W531" s="0" t="n">
        <v>13614</v>
      </c>
      <c r="X531" s="0" t="n">
        <v>13644</v>
      </c>
      <c r="Y531" s="0" t="n">
        <v>121035</v>
      </c>
      <c r="AI531" s="1"/>
      <c r="AJ531" s="1"/>
      <c r="AK531" s="1"/>
      <c r="AL531" s="1"/>
      <c r="AM531" s="1"/>
      <c r="AN531" s="1"/>
      <c r="AO531" s="1"/>
    </row>
    <row r="532" customFormat="false" ht="12.8" hidden="false" customHeight="false" outlineLevel="0" collapsed="false">
      <c r="A532" s="0" t="s">
        <v>42</v>
      </c>
      <c r="B532" s="0" t="n">
        <v>5187215</v>
      </c>
      <c r="C532" s="0" t="n">
        <v>6553920</v>
      </c>
      <c r="D532" s="0" t="n">
        <v>112121688</v>
      </c>
      <c r="E532" s="0" t="n">
        <v>111226095</v>
      </c>
      <c r="F532" s="0" t="n">
        <v>632158</v>
      </c>
      <c r="G532" s="0" t="n">
        <v>9.7</v>
      </c>
      <c r="H532" s="0" t="n">
        <v>613721</v>
      </c>
      <c r="I532" s="0" t="n">
        <v>9.4</v>
      </c>
      <c r="J532" s="0" t="n">
        <v>14845430</v>
      </c>
      <c r="K532" s="0" t="n">
        <v>4829867</v>
      </c>
      <c r="L532" s="0" t="n">
        <v>10015563</v>
      </c>
      <c r="M532" s="0" t="n">
        <v>4.3</v>
      </c>
      <c r="N532" s="0" t="n">
        <v>13.3</v>
      </c>
      <c r="O532" s="0" t="n">
        <v>13054242</v>
      </c>
      <c r="P532" s="0" t="n">
        <v>4181223</v>
      </c>
      <c r="Q532" s="0" t="n">
        <v>8873019</v>
      </c>
      <c r="R532" s="0" t="n">
        <v>3.8</v>
      </c>
      <c r="S532" s="0" t="n">
        <v>11.7</v>
      </c>
      <c r="T532" s="0" t="n">
        <v>1791188</v>
      </c>
      <c r="U532" s="0" t="n">
        <v>1.6</v>
      </c>
      <c r="V532" s="0" t="n">
        <v>23.4</v>
      </c>
      <c r="W532" s="0" t="n">
        <v>404359</v>
      </c>
      <c r="X532" s="0" t="n">
        <v>405635</v>
      </c>
      <c r="Y532" s="0" t="n">
        <v>2432108</v>
      </c>
      <c r="AI532" s="1"/>
      <c r="AJ532" s="1"/>
      <c r="AK532" s="1"/>
      <c r="AL532" s="1"/>
      <c r="AM532" s="1"/>
      <c r="AN532" s="1"/>
      <c r="AO532" s="1"/>
    </row>
    <row r="533" customFormat="false" ht="12.8" hidden="false" customHeight="false" outlineLevel="0" collapsed="false">
      <c r="C533" s="0" t="s">
        <v>85</v>
      </c>
      <c r="AF533" s="1" t="str">
        <f aca="false">C533</f>
        <v>2012</v>
      </c>
      <c r="AI533" s="1"/>
      <c r="AJ533" s="1"/>
      <c r="AK533" s="1"/>
      <c r="AL533" s="1"/>
      <c r="AM533" s="1"/>
      <c r="AN533" s="1"/>
      <c r="AO533" s="1"/>
    </row>
    <row r="534" customFormat="false" ht="12.8" hidden="false" customHeight="false" outlineLevel="0" collapsed="false">
      <c r="A534" s="0" t="s">
        <v>5</v>
      </c>
      <c r="B534" s="0" t="s">
        <v>6</v>
      </c>
      <c r="C534" s="0" t="s">
        <v>7</v>
      </c>
      <c r="D534" s="0" t="s">
        <v>8</v>
      </c>
      <c r="E534" s="0" t="s">
        <v>9</v>
      </c>
      <c r="F534" s="0" t="s">
        <v>10</v>
      </c>
      <c r="G534" s="0" t="s">
        <v>11</v>
      </c>
      <c r="H534" s="0" t="s">
        <v>12</v>
      </c>
      <c r="I534" s="0" t="s">
        <v>13</v>
      </c>
      <c r="J534" s="0" t="s">
        <v>14</v>
      </c>
      <c r="K534" s="0" t="s">
        <v>15</v>
      </c>
      <c r="L534" s="0" t="s">
        <v>16</v>
      </c>
      <c r="M534" s="0" t="s">
        <v>17</v>
      </c>
      <c r="N534" s="0" t="s">
        <v>18</v>
      </c>
      <c r="O534" s="0" t="s">
        <v>19</v>
      </c>
      <c r="P534" s="0" t="s">
        <v>20</v>
      </c>
      <c r="Q534" s="0" t="s">
        <v>21</v>
      </c>
      <c r="R534" s="0" t="s">
        <v>22</v>
      </c>
      <c r="S534" s="0" t="s">
        <v>23</v>
      </c>
      <c r="T534" s="0" t="s">
        <v>24</v>
      </c>
      <c r="U534" s="0" t="s">
        <v>25</v>
      </c>
      <c r="V534" s="0" t="s">
        <v>26</v>
      </c>
      <c r="W534" s="0" t="s">
        <v>27</v>
      </c>
      <c r="X534" s="0" t="s">
        <v>28</v>
      </c>
      <c r="Y534" s="0" t="s">
        <v>29</v>
      </c>
      <c r="AA534" s="1" t="s">
        <v>71</v>
      </c>
      <c r="AB534" s="1" t="s">
        <v>72</v>
      </c>
      <c r="AC534" s="1" t="s">
        <v>73</v>
      </c>
      <c r="AD534" s="1" t="s">
        <v>74</v>
      </c>
      <c r="AF534" s="1" t="s">
        <v>59</v>
      </c>
      <c r="AG534" s="1" t="s">
        <v>60</v>
      </c>
      <c r="AH534" s="1" t="s">
        <v>61</v>
      </c>
    </row>
    <row r="535" customFormat="false" ht="12.8" hidden="false" customHeight="false" outlineLevel="0" collapsed="false">
      <c r="A535" s="0" t="s">
        <v>30</v>
      </c>
      <c r="B535" s="0" t="n">
        <v>456000</v>
      </c>
      <c r="C535" s="0" t="n">
        <v>552116</v>
      </c>
      <c r="D535" s="0" t="n">
        <v>4529964</v>
      </c>
      <c r="E535" s="0" t="n">
        <v>2288160</v>
      </c>
      <c r="F535" s="0" t="n">
        <v>546429</v>
      </c>
      <c r="G535" s="0" t="n">
        <v>197.9</v>
      </c>
      <c r="H535" s="0" t="n">
        <v>0</v>
      </c>
      <c r="I535" s="0" t="n">
        <v>0</v>
      </c>
      <c r="J535" s="0" t="n">
        <v>4483609</v>
      </c>
      <c r="K535" s="0" t="n">
        <v>4483609</v>
      </c>
      <c r="L535" s="0" t="n">
        <v>0</v>
      </c>
      <c r="M535" s="0" t="n">
        <v>195.9</v>
      </c>
      <c r="N535" s="0" t="n">
        <v>195.9</v>
      </c>
      <c r="O535" s="0" t="n">
        <v>0</v>
      </c>
      <c r="P535" s="0" t="n">
        <v>0</v>
      </c>
      <c r="Q535" s="0" t="n">
        <v>0</v>
      </c>
      <c r="R535" s="0" t="n">
        <v>0</v>
      </c>
      <c r="S535" s="0" t="n">
        <v>0</v>
      </c>
      <c r="T535" s="0" t="n">
        <v>4483609</v>
      </c>
      <c r="U535" s="0" t="n">
        <v>195.9</v>
      </c>
      <c r="V535" s="0" t="n">
        <v>0</v>
      </c>
      <c r="AE535" s="1" t="n">
        <f aca="false">K535/D547</f>
        <v>0.0390690531493335</v>
      </c>
      <c r="AF535" s="1" t="n">
        <f aca="false">SUM(P540:P546)/SUM(D540:D546)</f>
        <v>0.0323623324642474</v>
      </c>
      <c r="AG535" s="1" t="n">
        <f aca="false">D540/SUM(D540:D546)</f>
        <v>0.0490239246654517</v>
      </c>
      <c r="AH535" s="1" t="n">
        <f aca="false">(AG535-AF520)*100/3</f>
        <v>0.67714669606501</v>
      </c>
    </row>
    <row r="536" customFormat="false" ht="12.8" hidden="false" customHeight="false" outlineLevel="0" collapsed="false">
      <c r="A536" s="0" t="s">
        <v>31</v>
      </c>
      <c r="B536" s="0" t="n">
        <v>333389</v>
      </c>
      <c r="C536" s="0" t="n">
        <v>416101</v>
      </c>
      <c r="D536" s="0" t="n">
        <v>4322176</v>
      </c>
      <c r="E536" s="0" t="n">
        <v>4332898</v>
      </c>
      <c r="F536" s="0" t="n">
        <v>0</v>
      </c>
      <c r="G536" s="0" t="n">
        <v>0</v>
      </c>
      <c r="H536" s="0" t="n">
        <v>100616</v>
      </c>
      <c r="I536" s="0" t="n">
        <v>21.4</v>
      </c>
      <c r="J536" s="0" t="n">
        <v>1046455</v>
      </c>
      <c r="K536" s="0" t="n">
        <v>0</v>
      </c>
      <c r="L536" s="0" t="n">
        <v>1046455</v>
      </c>
      <c r="M536" s="0" t="n">
        <v>0</v>
      </c>
      <c r="N536" s="0" t="n">
        <v>24.2</v>
      </c>
      <c r="O536" s="0" t="n">
        <v>1067899</v>
      </c>
      <c r="P536" s="0" t="n">
        <v>564580</v>
      </c>
      <c r="Q536" s="0" t="n">
        <v>503319</v>
      </c>
      <c r="R536" s="0" t="n">
        <v>13</v>
      </c>
      <c r="S536" s="0" t="n">
        <v>24.6</v>
      </c>
      <c r="T536" s="0" t="n">
        <v>-21444</v>
      </c>
      <c r="U536" s="0" t="n">
        <v>-0.4</v>
      </c>
      <c r="V536" s="0" t="n">
        <v>48.4</v>
      </c>
      <c r="W536" s="0" t="n">
        <v>68290</v>
      </c>
      <c r="X536" s="0" t="n">
        <v>68396</v>
      </c>
      <c r="Y536" s="0" t="n">
        <v>385494</v>
      </c>
      <c r="AE536" s="1" t="n">
        <f aca="false">AE535-AF520</f>
        <v>0.0103595293658322</v>
      </c>
    </row>
    <row r="537" customFormat="false" ht="12.8" hidden="false" customHeight="false" outlineLevel="0" collapsed="false">
      <c r="A537" s="0" t="s">
        <v>32</v>
      </c>
      <c r="B537" s="0" t="n">
        <v>276488</v>
      </c>
      <c r="C537" s="0" t="n">
        <v>351982</v>
      </c>
      <c r="D537" s="0" t="n">
        <v>4207746</v>
      </c>
      <c r="E537" s="0" t="n">
        <v>4192782</v>
      </c>
      <c r="F537" s="0" t="n">
        <v>10912</v>
      </c>
      <c r="G537" s="0" t="n">
        <v>2.9</v>
      </c>
      <c r="H537" s="0" t="n">
        <v>55164</v>
      </c>
      <c r="I537" s="0" t="n">
        <v>14.8</v>
      </c>
      <c r="J537" s="0" t="n">
        <v>799653</v>
      </c>
      <c r="K537" s="0" t="n">
        <v>41426</v>
      </c>
      <c r="L537" s="0" t="n">
        <v>758227</v>
      </c>
      <c r="M537" s="0" t="n">
        <v>1</v>
      </c>
      <c r="N537" s="0" t="n">
        <v>19.1</v>
      </c>
      <c r="O537" s="0" t="n">
        <v>769724</v>
      </c>
      <c r="P537" s="0" t="n">
        <v>361876</v>
      </c>
      <c r="Q537" s="0" t="n">
        <v>407848</v>
      </c>
      <c r="R537" s="0" t="n">
        <v>8.6</v>
      </c>
      <c r="S537" s="0" t="n">
        <v>18.4</v>
      </c>
      <c r="T537" s="0" t="n">
        <v>29929</v>
      </c>
      <c r="U537" s="0" t="n">
        <v>0.7</v>
      </c>
      <c r="V537" s="0" t="n">
        <v>36.8</v>
      </c>
      <c r="W537" s="0" t="n">
        <v>37044</v>
      </c>
      <c r="X537" s="0" t="n">
        <v>37138</v>
      </c>
      <c r="Y537" s="0" t="n">
        <v>209683</v>
      </c>
    </row>
    <row r="538" customFormat="false" ht="12.8" hidden="false" customHeight="false" outlineLevel="0" collapsed="false">
      <c r="A538" s="0" t="s">
        <v>33</v>
      </c>
      <c r="B538" s="0" t="n">
        <v>258230</v>
      </c>
      <c r="C538" s="0" t="n">
        <v>327098</v>
      </c>
      <c r="D538" s="0" t="n">
        <v>4108861</v>
      </c>
      <c r="E538" s="0" t="n">
        <v>4105561</v>
      </c>
      <c r="F538" s="0" t="n">
        <v>10258</v>
      </c>
      <c r="G538" s="0" t="n">
        <v>3</v>
      </c>
      <c r="H538" s="0" t="n">
        <v>44075</v>
      </c>
      <c r="I538" s="0" t="n">
        <v>12.8</v>
      </c>
      <c r="J538" s="0" t="n">
        <v>685849</v>
      </c>
      <c r="K538" s="0" t="n">
        <v>40074</v>
      </c>
      <c r="L538" s="0" t="n">
        <v>645775</v>
      </c>
      <c r="M538" s="0" t="n">
        <v>1</v>
      </c>
      <c r="N538" s="0" t="n">
        <v>16.7</v>
      </c>
      <c r="O538" s="0" t="n">
        <v>679250</v>
      </c>
      <c r="P538" s="0" t="n">
        <v>284144</v>
      </c>
      <c r="Q538" s="0" t="n">
        <v>395106</v>
      </c>
      <c r="R538" s="0" t="n">
        <v>6.9</v>
      </c>
      <c r="S538" s="0" t="n">
        <v>16.5</v>
      </c>
      <c r="T538" s="0" t="n">
        <v>6599</v>
      </c>
      <c r="U538" s="0" t="n">
        <v>0.2</v>
      </c>
      <c r="V538" s="0" t="n">
        <v>33</v>
      </c>
      <c r="W538" s="0" t="n">
        <v>28454</v>
      </c>
      <c r="X538" s="0" t="n">
        <v>28551</v>
      </c>
      <c r="Y538" s="0" t="n">
        <v>152776</v>
      </c>
    </row>
    <row r="539" customFormat="false" ht="12.8" hidden="false" customHeight="false" outlineLevel="0" collapsed="false">
      <c r="A539" s="0" t="s">
        <v>34</v>
      </c>
      <c r="B539" s="0" t="n">
        <v>267218</v>
      </c>
      <c r="C539" s="0" t="n">
        <v>337337</v>
      </c>
      <c r="D539" s="0" t="n">
        <v>4311630</v>
      </c>
      <c r="E539" s="0" t="n">
        <v>4324217</v>
      </c>
      <c r="F539" s="0" t="n">
        <v>10768</v>
      </c>
      <c r="G539" s="0" t="n">
        <v>3.1</v>
      </c>
      <c r="H539" s="0" t="n">
        <v>42817</v>
      </c>
      <c r="I539" s="0" t="n">
        <v>12.1</v>
      </c>
      <c r="J539" s="0" t="n">
        <v>659644</v>
      </c>
      <c r="K539" s="0" t="n">
        <v>42885</v>
      </c>
      <c r="L539" s="0" t="n">
        <v>616759</v>
      </c>
      <c r="M539" s="0" t="n">
        <v>1</v>
      </c>
      <c r="N539" s="0" t="n">
        <v>15.3</v>
      </c>
      <c r="O539" s="0" t="n">
        <v>684818</v>
      </c>
      <c r="P539" s="0" t="n">
        <v>287356</v>
      </c>
      <c r="Q539" s="0" t="n">
        <v>397462</v>
      </c>
      <c r="R539" s="0" t="n">
        <v>6.6</v>
      </c>
      <c r="S539" s="0" t="n">
        <v>15.8</v>
      </c>
      <c r="T539" s="0" t="n">
        <v>-25174</v>
      </c>
      <c r="U539" s="0" t="n">
        <v>-0.5</v>
      </c>
      <c r="V539" s="0" t="n">
        <v>30.6</v>
      </c>
      <c r="W539" s="0" t="n">
        <v>26011</v>
      </c>
      <c r="X539" s="0" t="n">
        <v>26185</v>
      </c>
      <c r="Y539" s="0" t="n">
        <v>149494</v>
      </c>
    </row>
    <row r="540" customFormat="false" ht="12.8" hidden="false" customHeight="false" outlineLevel="0" collapsed="false">
      <c r="A540" s="0" t="s">
        <v>35</v>
      </c>
      <c r="B540" s="0" t="n">
        <v>262389</v>
      </c>
      <c r="C540" s="0" t="n">
        <v>348996</v>
      </c>
      <c r="D540" s="0" t="n">
        <v>4572989</v>
      </c>
      <c r="E540" s="0" t="n">
        <v>4619053</v>
      </c>
      <c r="F540" s="0" t="n">
        <v>10425</v>
      </c>
      <c r="G540" s="0" t="n">
        <v>2.9</v>
      </c>
      <c r="H540" s="0" t="n">
        <v>41461</v>
      </c>
      <c r="I540" s="0" t="n">
        <v>11.4</v>
      </c>
      <c r="J540" s="0" t="n">
        <v>643324</v>
      </c>
      <c r="K540" s="0" t="n">
        <v>42881</v>
      </c>
      <c r="L540" s="0" t="n">
        <v>600443</v>
      </c>
      <c r="M540" s="0" t="n">
        <v>0.9</v>
      </c>
      <c r="N540" s="0" t="n">
        <v>13.9</v>
      </c>
      <c r="O540" s="0" t="n">
        <v>735452</v>
      </c>
      <c r="P540" s="0" t="n">
        <v>285740</v>
      </c>
      <c r="Q540" s="0" t="n">
        <v>449712</v>
      </c>
      <c r="R540" s="0" t="n">
        <v>6.2</v>
      </c>
      <c r="S540" s="0" t="n">
        <v>15.9</v>
      </c>
      <c r="T540" s="0" t="n">
        <v>-92128</v>
      </c>
      <c r="U540" s="0" t="n">
        <v>-2</v>
      </c>
      <c r="V540" s="0" t="n">
        <v>27.8</v>
      </c>
      <c r="W540" s="0" t="n">
        <v>23062</v>
      </c>
      <c r="X540" s="0" t="n">
        <v>23298</v>
      </c>
      <c r="Y540" s="0" t="n">
        <v>130806</v>
      </c>
      <c r="AA540" s="1" t="str">
        <f aca="false">$C$533</f>
        <v>2012</v>
      </c>
      <c r="AB540" s="1" t="n">
        <f aca="false">SUM(D535:D540)/SUM(C535:C540)</f>
        <v>11.1643088235924</v>
      </c>
      <c r="AC540" s="1" t="n">
        <f aca="false">SUM(H535:H540)/SUM(C535:C540)</f>
        <v>0.121755805333322</v>
      </c>
      <c r="AD540" s="1" t="n">
        <f aca="false">SUM(D535:D540)/D547</f>
        <v>0.227022548347333</v>
      </c>
    </row>
    <row r="541" customFormat="false" ht="12.8" hidden="false" customHeight="false" outlineLevel="0" collapsed="false">
      <c r="A541" s="0" t="s">
        <v>36</v>
      </c>
      <c r="B541" s="0" t="n">
        <v>1031658</v>
      </c>
      <c r="C541" s="0" t="n">
        <v>1332919</v>
      </c>
      <c r="D541" s="0" t="n">
        <v>20392279</v>
      </c>
      <c r="E541" s="0" t="n">
        <v>20617706</v>
      </c>
      <c r="F541" s="0" t="n">
        <v>37003</v>
      </c>
      <c r="G541" s="0" t="n">
        <v>2.7</v>
      </c>
      <c r="H541" s="0" t="n">
        <v>132823</v>
      </c>
      <c r="I541" s="0" t="n">
        <v>9.6</v>
      </c>
      <c r="J541" s="0" t="n">
        <v>2416264</v>
      </c>
      <c r="K541" s="0" t="n">
        <v>169454</v>
      </c>
      <c r="L541" s="0" t="n">
        <v>2246810</v>
      </c>
      <c r="M541" s="0" t="n">
        <v>0.8</v>
      </c>
      <c r="N541" s="0" t="n">
        <v>11.7</v>
      </c>
      <c r="O541" s="0" t="n">
        <v>2867119</v>
      </c>
      <c r="P541" s="0" t="n">
        <v>1056160</v>
      </c>
      <c r="Q541" s="0" t="n">
        <v>1810959</v>
      </c>
      <c r="R541" s="0" t="n">
        <v>5.1</v>
      </c>
      <c r="S541" s="0" t="n">
        <v>13.9</v>
      </c>
      <c r="T541" s="0" t="n">
        <v>-450855</v>
      </c>
      <c r="U541" s="0" t="n">
        <v>-2.2</v>
      </c>
      <c r="V541" s="0" t="n">
        <v>23.4</v>
      </c>
      <c r="W541" s="0" t="n">
        <v>75094</v>
      </c>
      <c r="X541" s="0" t="n">
        <v>76097</v>
      </c>
      <c r="Y541" s="0" t="n">
        <v>483626</v>
      </c>
      <c r="AA541" s="1" t="str">
        <f aca="false">$C$533</f>
        <v>2012</v>
      </c>
      <c r="AB541" s="1" t="n">
        <f aca="false">D541/C541</f>
        <v>15.2989634028774</v>
      </c>
      <c r="AC541" s="1" t="n">
        <f aca="false">H541/C541</f>
        <v>0.0996482156830235</v>
      </c>
      <c r="AD541" s="1" t="n">
        <f aca="false">D541/D547</f>
        <v>0.177693244903166</v>
      </c>
    </row>
    <row r="542" customFormat="false" ht="12.8" hidden="false" customHeight="false" outlineLevel="0" collapsed="false">
      <c r="A542" s="0" t="s">
        <v>37</v>
      </c>
      <c r="B542" s="0" t="n">
        <v>661970</v>
      </c>
      <c r="C542" s="0" t="n">
        <v>871870</v>
      </c>
      <c r="D542" s="0" t="n">
        <v>15774121</v>
      </c>
      <c r="E542" s="0" t="n">
        <v>15915400</v>
      </c>
      <c r="F542" s="0" t="n">
        <v>18751</v>
      </c>
      <c r="G542" s="0" t="n">
        <v>2.1</v>
      </c>
      <c r="H542" s="0" t="n">
        <v>66487</v>
      </c>
      <c r="I542" s="0" t="n">
        <v>7.4</v>
      </c>
      <c r="J542" s="0" t="n">
        <v>1588764</v>
      </c>
      <c r="K542" s="0" t="n">
        <v>99051</v>
      </c>
      <c r="L542" s="0" t="n">
        <v>1489713</v>
      </c>
      <c r="M542" s="0" t="n">
        <v>0.6</v>
      </c>
      <c r="N542" s="0" t="n">
        <v>10</v>
      </c>
      <c r="O542" s="0" t="n">
        <v>1871323</v>
      </c>
      <c r="P542" s="0" t="n">
        <v>574452</v>
      </c>
      <c r="Q542" s="0" t="n">
        <v>1296871</v>
      </c>
      <c r="R542" s="0" t="n">
        <v>3.6</v>
      </c>
      <c r="S542" s="0" t="n">
        <v>11.8</v>
      </c>
      <c r="T542" s="0" t="n">
        <v>-282559</v>
      </c>
      <c r="U542" s="0" t="n">
        <v>-1.8</v>
      </c>
      <c r="V542" s="0" t="n">
        <v>20</v>
      </c>
      <c r="W542" s="0" t="n">
        <v>36339</v>
      </c>
      <c r="X542" s="0" t="n">
        <v>36841</v>
      </c>
      <c r="Y542" s="0" t="n">
        <v>242831</v>
      </c>
      <c r="AA542" s="1" t="str">
        <f aca="false">$C$533</f>
        <v>2012</v>
      </c>
      <c r="AB542" s="1" t="n">
        <f aca="false">D542/C542</f>
        <v>18.0922855471573</v>
      </c>
      <c r="AC542" s="1" t="n">
        <f aca="false">H542/C542</f>
        <v>0.0762579283608795</v>
      </c>
      <c r="AD542" s="1" t="n">
        <f aca="false">D542/D547</f>
        <v>0.137451765248267</v>
      </c>
    </row>
    <row r="543" customFormat="false" ht="12.8" hidden="false" customHeight="false" outlineLevel="0" collapsed="false">
      <c r="A543" s="0" t="s">
        <v>38</v>
      </c>
      <c r="B543" s="0" t="n">
        <v>474665</v>
      </c>
      <c r="C543" s="0" t="n">
        <v>585343</v>
      </c>
      <c r="D543" s="0" t="n">
        <v>10581171</v>
      </c>
      <c r="E543" s="0" t="n">
        <v>10659678</v>
      </c>
      <c r="F543" s="0" t="n">
        <v>10974</v>
      </c>
      <c r="G543" s="0" t="n">
        <v>1.8</v>
      </c>
      <c r="H543" s="0" t="n">
        <v>39834</v>
      </c>
      <c r="I543" s="0" t="n">
        <v>6.7</v>
      </c>
      <c r="J543" s="0" t="n">
        <v>998441</v>
      </c>
      <c r="K543" s="0" t="n">
        <v>55598</v>
      </c>
      <c r="L543" s="0" t="n">
        <v>942843</v>
      </c>
      <c r="M543" s="0" t="n">
        <v>0.5</v>
      </c>
      <c r="N543" s="0" t="n">
        <v>9.4</v>
      </c>
      <c r="O543" s="0" t="n">
        <v>1155456</v>
      </c>
      <c r="P543" s="0" t="n">
        <v>325243</v>
      </c>
      <c r="Q543" s="0" t="n">
        <v>830213</v>
      </c>
      <c r="R543" s="0" t="n">
        <v>3.1</v>
      </c>
      <c r="S543" s="0" t="n">
        <v>10.8</v>
      </c>
      <c r="T543" s="0" t="n">
        <v>-157015</v>
      </c>
      <c r="U543" s="0" t="n">
        <v>-1.4</v>
      </c>
      <c r="V543" s="0" t="n">
        <v>18.8</v>
      </c>
      <c r="W543" s="0" t="n">
        <v>22360</v>
      </c>
      <c r="X543" s="0" t="n">
        <v>22594</v>
      </c>
      <c r="Y543" s="0" t="n">
        <v>143286</v>
      </c>
      <c r="AA543" s="1" t="str">
        <f aca="false">$C$533</f>
        <v>2012</v>
      </c>
      <c r="AB543" s="1" t="n">
        <f aca="false">D543/C543</f>
        <v>18.0768728762452</v>
      </c>
      <c r="AC543" s="1" t="n">
        <f aca="false">H543/C543</f>
        <v>0.0680524068793853</v>
      </c>
      <c r="AD543" s="1" t="n">
        <f aca="false">D543/D547</f>
        <v>0.0922016911334567</v>
      </c>
    </row>
    <row r="544" customFormat="false" ht="12.8" hidden="false" customHeight="false" outlineLevel="0" collapsed="false">
      <c r="A544" s="0" t="s">
        <v>39</v>
      </c>
      <c r="B544" s="0" t="n">
        <v>375657</v>
      </c>
      <c r="C544" s="0" t="n">
        <v>468662</v>
      </c>
      <c r="D544" s="0" t="n">
        <v>10128339</v>
      </c>
      <c r="E544" s="0" t="n">
        <v>10210585</v>
      </c>
      <c r="F544" s="0" t="n">
        <v>7453</v>
      </c>
      <c r="G544" s="0" t="n">
        <v>1.6</v>
      </c>
      <c r="H544" s="0" t="n">
        <v>29003</v>
      </c>
      <c r="I544" s="0" t="n">
        <v>6.1</v>
      </c>
      <c r="J544" s="0" t="n">
        <v>856133</v>
      </c>
      <c r="K544" s="0" t="n">
        <v>35078</v>
      </c>
      <c r="L544" s="0" t="n">
        <v>821055</v>
      </c>
      <c r="M544" s="0" t="n">
        <v>0.3</v>
      </c>
      <c r="N544" s="0" t="n">
        <v>8.4</v>
      </c>
      <c r="O544" s="0" t="n">
        <v>1020624</v>
      </c>
      <c r="P544" s="0" t="n">
        <v>249513</v>
      </c>
      <c r="Q544" s="0" t="n">
        <v>771111</v>
      </c>
      <c r="R544" s="0" t="n">
        <v>2.4</v>
      </c>
      <c r="S544" s="0" t="n">
        <v>10</v>
      </c>
      <c r="T544" s="0" t="n">
        <v>-164491</v>
      </c>
      <c r="U544" s="0" t="n">
        <v>-1.6</v>
      </c>
      <c r="V544" s="0" t="n">
        <v>16.8</v>
      </c>
      <c r="W544" s="0" t="n">
        <v>15941</v>
      </c>
      <c r="X544" s="0" t="n">
        <v>16154</v>
      </c>
      <c r="Y544" s="0" t="n">
        <v>103322</v>
      </c>
      <c r="AA544" s="1" t="str">
        <f aca="false">$C$533</f>
        <v>2012</v>
      </c>
      <c r="AB544" s="1" t="n">
        <f aca="false">D544/C544</f>
        <v>21.6111803389223</v>
      </c>
      <c r="AC544" s="1" t="n">
        <f aca="false">H544/C544</f>
        <v>0.0618846844847673</v>
      </c>
      <c r="AD544" s="1" t="n">
        <f aca="false">D544/D547</f>
        <v>0.0882558257656873</v>
      </c>
    </row>
    <row r="545" customFormat="false" ht="12.8" hidden="false" customHeight="false" outlineLevel="0" collapsed="false">
      <c r="A545" s="0" t="s">
        <v>40</v>
      </c>
      <c r="B545" s="0" t="n">
        <v>491862</v>
      </c>
      <c r="C545" s="0" t="n">
        <v>593692</v>
      </c>
      <c r="D545" s="0" t="n">
        <v>13391237</v>
      </c>
      <c r="E545" s="0" t="n">
        <v>13507073</v>
      </c>
      <c r="F545" s="0" t="n">
        <v>7507</v>
      </c>
      <c r="G545" s="0" t="n">
        <v>1.2</v>
      </c>
      <c r="H545" s="0" t="n">
        <v>32883</v>
      </c>
      <c r="I545" s="0" t="n">
        <v>5.4</v>
      </c>
      <c r="J545" s="0" t="n">
        <v>1032556</v>
      </c>
      <c r="K545" s="0" t="n">
        <v>43521</v>
      </c>
      <c r="L545" s="0" t="n">
        <v>989035</v>
      </c>
      <c r="M545" s="0" t="n">
        <v>0.3</v>
      </c>
      <c r="N545" s="0" t="n">
        <v>7.6</v>
      </c>
      <c r="O545" s="0" t="n">
        <v>1264228</v>
      </c>
      <c r="P545" s="0" t="n">
        <v>280924</v>
      </c>
      <c r="Q545" s="0" t="n">
        <v>983304</v>
      </c>
      <c r="R545" s="0" t="n">
        <v>2.1</v>
      </c>
      <c r="S545" s="0" t="n">
        <v>9.4</v>
      </c>
      <c r="T545" s="0" t="n">
        <v>-231672</v>
      </c>
      <c r="U545" s="0" t="n">
        <v>-1.8</v>
      </c>
      <c r="V545" s="0" t="n">
        <v>15.2</v>
      </c>
      <c r="W545" s="0" t="n">
        <v>19734</v>
      </c>
      <c r="X545" s="0" t="n">
        <v>19940</v>
      </c>
      <c r="Y545" s="0" t="n">
        <v>125314</v>
      </c>
      <c r="AA545" s="1" t="str">
        <f aca="false">$C$533</f>
        <v>2012</v>
      </c>
      <c r="AB545" s="1" t="n">
        <f aca="false">SUM(D545:D546)/SUM(C545:C546)</f>
        <v>30.824307849329</v>
      </c>
      <c r="AC545" s="1" t="n">
        <f aca="false">SUM(H545:H546)/SUM(C545:C546)</f>
        <v>0.0501584700882262</v>
      </c>
      <c r="AD545" s="1" t="n">
        <f aca="false">SUM(D545:D546)/D547</f>
        <v>0.27737492460209</v>
      </c>
    </row>
    <row r="546" customFormat="false" ht="12.8" hidden="false" customHeight="false" outlineLevel="0" collapsed="false">
      <c r="A546" s="0" t="s">
        <v>41</v>
      </c>
      <c r="B546" s="0" t="n">
        <v>356455</v>
      </c>
      <c r="C546" s="0" t="n">
        <v>438995</v>
      </c>
      <c r="D546" s="0" t="n">
        <v>18440625</v>
      </c>
      <c r="E546" s="0" t="n">
        <v>18533413</v>
      </c>
      <c r="F546" s="0" t="n">
        <v>3527</v>
      </c>
      <c r="G546" s="0" t="n">
        <v>0.8</v>
      </c>
      <c r="H546" s="0" t="n">
        <v>18915</v>
      </c>
      <c r="I546" s="0" t="n">
        <v>4.2</v>
      </c>
      <c r="J546" s="0" t="n">
        <v>1142875</v>
      </c>
      <c r="K546" s="0" t="n">
        <v>30275</v>
      </c>
      <c r="L546" s="0" t="n">
        <v>1112600</v>
      </c>
      <c r="M546" s="0" t="n">
        <v>0.2</v>
      </c>
      <c r="N546" s="0" t="n">
        <v>6.2</v>
      </c>
      <c r="O546" s="0" t="n">
        <v>1328452</v>
      </c>
      <c r="P546" s="0" t="n">
        <v>246751</v>
      </c>
      <c r="Q546" s="0" t="n">
        <v>1081701</v>
      </c>
      <c r="R546" s="0" t="n">
        <v>1.3</v>
      </c>
      <c r="S546" s="0" t="n">
        <v>7.2</v>
      </c>
      <c r="T546" s="0" t="n">
        <v>-185577</v>
      </c>
      <c r="U546" s="0" t="n">
        <v>-1</v>
      </c>
      <c r="V546" s="0" t="n">
        <v>12.4</v>
      </c>
      <c r="W546" s="0" t="n">
        <v>11754</v>
      </c>
      <c r="X546" s="0" t="n">
        <v>11855</v>
      </c>
      <c r="Y546" s="0" t="n">
        <v>100785</v>
      </c>
    </row>
    <row r="547" customFormat="false" ht="12.8" hidden="false" customHeight="false" outlineLevel="0" collapsed="false">
      <c r="A547" s="0" t="s">
        <v>42</v>
      </c>
      <c r="B547" s="0" t="n">
        <v>5245981</v>
      </c>
      <c r="C547" s="0" t="n">
        <v>6625111</v>
      </c>
      <c r="D547" s="0" t="n">
        <v>114761138</v>
      </c>
      <c r="E547" s="0" t="n">
        <v>113306526</v>
      </c>
      <c r="F547" s="0" t="n">
        <v>674007</v>
      </c>
      <c r="G547" s="0" t="n">
        <v>10.2</v>
      </c>
      <c r="H547" s="0" t="n">
        <v>604078</v>
      </c>
      <c r="I547" s="0" t="n">
        <v>9.2</v>
      </c>
      <c r="J547" s="0" t="n">
        <v>16353567</v>
      </c>
      <c r="K547" s="0" t="n">
        <v>5083852</v>
      </c>
      <c r="L547" s="0" t="n">
        <v>11269715</v>
      </c>
      <c r="M547" s="0" t="n">
        <v>4.5</v>
      </c>
      <c r="N547" s="0" t="n">
        <v>14.4</v>
      </c>
      <c r="O547" s="0" t="n">
        <v>13444345</v>
      </c>
      <c r="P547" s="0" t="n">
        <v>4516739</v>
      </c>
      <c r="Q547" s="0" t="n">
        <v>8927606</v>
      </c>
      <c r="R547" s="0" t="n">
        <v>4</v>
      </c>
      <c r="S547" s="0" t="n">
        <v>11.9</v>
      </c>
      <c r="T547" s="0" t="n">
        <v>2909222</v>
      </c>
      <c r="U547" s="0" t="n">
        <v>2.5</v>
      </c>
      <c r="V547" s="0" t="n">
        <v>23.8</v>
      </c>
      <c r="W547" s="0" t="n">
        <v>364083</v>
      </c>
      <c r="X547" s="0" t="n">
        <v>367049</v>
      </c>
      <c r="Y547" s="0" t="n">
        <v>2227417</v>
      </c>
    </row>
    <row r="548" customFormat="false" ht="12.8" hidden="false" customHeight="false" outlineLevel="0" collapsed="false">
      <c r="C548" s="0" t="s">
        <v>86</v>
      </c>
      <c r="AF548" s="1" t="str">
        <f aca="false">C548</f>
        <v>2013</v>
      </c>
    </row>
    <row r="549" customFormat="false" ht="12.8" hidden="false" customHeight="false" outlineLevel="0" collapsed="false">
      <c r="A549" s="0" t="s">
        <v>5</v>
      </c>
      <c r="B549" s="0" t="s">
        <v>6</v>
      </c>
      <c r="C549" s="0" t="s">
        <v>7</v>
      </c>
      <c r="D549" s="0" t="s">
        <v>8</v>
      </c>
      <c r="E549" s="0" t="s">
        <v>9</v>
      </c>
      <c r="F549" s="0" t="s">
        <v>10</v>
      </c>
      <c r="G549" s="0" t="s">
        <v>11</v>
      </c>
      <c r="H549" s="0" t="s">
        <v>12</v>
      </c>
      <c r="I549" s="0" t="s">
        <v>13</v>
      </c>
      <c r="J549" s="0" t="s">
        <v>14</v>
      </c>
      <c r="K549" s="0" t="s">
        <v>15</v>
      </c>
      <c r="L549" s="0" t="s">
        <v>16</v>
      </c>
      <c r="M549" s="0" t="s">
        <v>17</v>
      </c>
      <c r="N549" s="0" t="s">
        <v>18</v>
      </c>
      <c r="O549" s="0" t="s">
        <v>19</v>
      </c>
      <c r="P549" s="0" t="s">
        <v>20</v>
      </c>
      <c r="Q549" s="0" t="s">
        <v>21</v>
      </c>
      <c r="R549" s="0" t="s">
        <v>22</v>
      </c>
      <c r="S549" s="0" t="s">
        <v>23</v>
      </c>
      <c r="T549" s="0" t="s">
        <v>24</v>
      </c>
      <c r="U549" s="0" t="s">
        <v>25</v>
      </c>
      <c r="V549" s="0" t="s">
        <v>26</v>
      </c>
      <c r="W549" s="0" t="s">
        <v>27</v>
      </c>
      <c r="X549" s="0" t="s">
        <v>28</v>
      </c>
      <c r="Y549" s="0" t="s">
        <v>29</v>
      </c>
      <c r="AA549" s="1" t="s">
        <v>71</v>
      </c>
      <c r="AB549" s="1" t="s">
        <v>72</v>
      </c>
      <c r="AC549" s="1" t="s">
        <v>73</v>
      </c>
      <c r="AD549" s="1" t="s">
        <v>74</v>
      </c>
      <c r="AF549" s="1" t="s">
        <v>59</v>
      </c>
      <c r="AG549" s="1" t="s">
        <v>60</v>
      </c>
      <c r="AH549" s="1" t="s">
        <v>61</v>
      </c>
    </row>
    <row r="550" customFormat="false" ht="12.8" hidden="false" customHeight="false" outlineLevel="0" collapsed="false">
      <c r="A550" s="0" t="s">
        <v>30</v>
      </c>
      <c r="B550" s="0" t="n">
        <v>432642</v>
      </c>
      <c r="C550" s="0" t="n">
        <v>522977</v>
      </c>
      <c r="D550" s="0" t="n">
        <v>4396103</v>
      </c>
      <c r="E550" s="0" t="n">
        <v>2208927</v>
      </c>
      <c r="F550" s="0" t="n">
        <v>518089</v>
      </c>
      <c r="G550" s="0" t="n">
        <v>198.1</v>
      </c>
      <c r="H550" s="0" t="n">
        <v>0</v>
      </c>
      <c r="I550" s="0" t="n">
        <v>0</v>
      </c>
      <c r="J550" s="0" t="n">
        <v>4374353</v>
      </c>
      <c r="K550" s="0" t="n">
        <v>4374353</v>
      </c>
      <c r="L550" s="0" t="n">
        <v>0</v>
      </c>
      <c r="M550" s="0" t="n">
        <v>198</v>
      </c>
      <c r="N550" s="0" t="n">
        <v>198</v>
      </c>
      <c r="O550" s="0" t="n">
        <v>0</v>
      </c>
      <c r="P550" s="0" t="n">
        <v>0</v>
      </c>
      <c r="Q550" s="0" t="n">
        <v>0</v>
      </c>
      <c r="R550" s="0" t="n">
        <v>0</v>
      </c>
      <c r="S550" s="0" t="n">
        <v>0</v>
      </c>
      <c r="T550" s="0" t="n">
        <v>4374353</v>
      </c>
      <c r="U550" s="0" t="n">
        <v>198</v>
      </c>
      <c r="V550" s="0" t="n">
        <v>0</v>
      </c>
      <c r="W550" s="0" t="n">
        <v>2</v>
      </c>
      <c r="X550" s="0" t="n">
        <v>5</v>
      </c>
      <c r="Y550" s="0" t="n">
        <v>0</v>
      </c>
      <c r="AE550" s="1" t="n">
        <f aca="false">K550/D562</f>
        <v>0.0373256218598269</v>
      </c>
      <c r="AF550" s="1" t="n">
        <f aca="false">SUM(P555:P561)/SUM(D555:D561)</f>
        <v>0.0274663863269733</v>
      </c>
      <c r="AG550" s="1" t="n">
        <f aca="false">D555/SUM(D555:D561)</f>
        <v>0.0441102448078607</v>
      </c>
      <c r="AH550" s="1" t="n">
        <f aca="false">(AG550-AF535)*100/3</f>
        <v>0.391597078120444</v>
      </c>
    </row>
    <row r="551" customFormat="false" ht="12.8" hidden="false" customHeight="false" outlineLevel="0" collapsed="false">
      <c r="A551" s="0" t="s">
        <v>31</v>
      </c>
      <c r="B551" s="0" t="n">
        <v>354285</v>
      </c>
      <c r="C551" s="0" t="n">
        <v>441254</v>
      </c>
      <c r="D551" s="0" t="n">
        <v>4231326</v>
      </c>
      <c r="E551" s="0" t="n">
        <v>4370784</v>
      </c>
      <c r="F551" s="0" t="n">
        <v>0</v>
      </c>
      <c r="G551" s="0" t="n">
        <v>0</v>
      </c>
      <c r="H551" s="0" t="n">
        <v>110193</v>
      </c>
      <c r="I551" s="0" t="n">
        <v>22.2</v>
      </c>
      <c r="J551" s="0" t="n">
        <v>920380</v>
      </c>
      <c r="K551" s="0" t="n">
        <v>0</v>
      </c>
      <c r="L551" s="0" t="n">
        <v>920380</v>
      </c>
      <c r="M551" s="0" t="n">
        <v>0</v>
      </c>
      <c r="N551" s="0" t="n">
        <v>21.1</v>
      </c>
      <c r="O551" s="0" t="n">
        <v>1199295</v>
      </c>
      <c r="P551" s="0" t="n">
        <v>686816</v>
      </c>
      <c r="Q551" s="0" t="n">
        <v>512479</v>
      </c>
      <c r="R551" s="0" t="n">
        <v>15.7</v>
      </c>
      <c r="S551" s="0" t="n">
        <v>27.4</v>
      </c>
      <c r="T551" s="0" t="n">
        <v>-278915</v>
      </c>
      <c r="U551" s="0" t="n">
        <v>-6.3</v>
      </c>
      <c r="V551" s="0" t="n">
        <v>42.2</v>
      </c>
      <c r="W551" s="0" t="n">
        <v>73606</v>
      </c>
      <c r="X551" s="0" t="n">
        <v>73674</v>
      </c>
      <c r="Y551" s="0" t="n">
        <v>498483</v>
      </c>
      <c r="AE551" s="1" t="n">
        <f aca="false">AE550-AF535</f>
        <v>0.00496328939557957</v>
      </c>
    </row>
    <row r="552" customFormat="false" ht="12.8" hidden="false" customHeight="false" outlineLevel="0" collapsed="false">
      <c r="A552" s="0" t="s">
        <v>32</v>
      </c>
      <c r="B552" s="0" t="n">
        <v>295395</v>
      </c>
      <c r="C552" s="0" t="n">
        <v>368585</v>
      </c>
      <c r="D552" s="0" t="n">
        <v>4269615</v>
      </c>
      <c r="E552" s="0" t="n">
        <v>4291294</v>
      </c>
      <c r="F552" s="0" t="n">
        <v>10739</v>
      </c>
      <c r="G552" s="0" t="n">
        <v>2.7</v>
      </c>
      <c r="H552" s="0" t="n">
        <v>59673</v>
      </c>
      <c r="I552" s="0" t="n">
        <v>15.3</v>
      </c>
      <c r="J552" s="0" t="n">
        <v>753052</v>
      </c>
      <c r="K552" s="0" t="n">
        <v>47135</v>
      </c>
      <c r="L552" s="0" t="n">
        <v>705917</v>
      </c>
      <c r="M552" s="0" t="n">
        <v>1.1</v>
      </c>
      <c r="N552" s="0" t="n">
        <v>17.5</v>
      </c>
      <c r="O552" s="0" t="n">
        <v>796409</v>
      </c>
      <c r="P552" s="0" t="n">
        <v>350130</v>
      </c>
      <c r="Q552" s="0" t="n">
        <v>446279</v>
      </c>
      <c r="R552" s="0" t="n">
        <v>8.2</v>
      </c>
      <c r="S552" s="0" t="n">
        <v>18.6</v>
      </c>
      <c r="T552" s="0" t="n">
        <v>-43357</v>
      </c>
      <c r="U552" s="0" t="n">
        <v>-1.1</v>
      </c>
      <c r="V552" s="0" t="n">
        <v>35</v>
      </c>
      <c r="W552" s="0" t="n">
        <v>38388</v>
      </c>
      <c r="X552" s="0" t="n">
        <v>38551</v>
      </c>
      <c r="Y552" s="0" t="n">
        <v>213919</v>
      </c>
    </row>
    <row r="553" customFormat="false" ht="12.8" hidden="false" customHeight="false" outlineLevel="0" collapsed="false">
      <c r="A553" s="0" t="s">
        <v>33</v>
      </c>
      <c r="B553" s="0" t="n">
        <v>250384</v>
      </c>
      <c r="C553" s="0" t="n">
        <v>318908</v>
      </c>
      <c r="D553" s="0" t="n">
        <v>4136524</v>
      </c>
      <c r="E553" s="0" t="n">
        <v>4163928</v>
      </c>
      <c r="F553" s="0" t="n">
        <v>8919</v>
      </c>
      <c r="G553" s="0" t="n">
        <v>2.7</v>
      </c>
      <c r="H553" s="0" t="n">
        <v>42365</v>
      </c>
      <c r="I553" s="0" t="n">
        <v>12.7</v>
      </c>
      <c r="J553" s="0" t="n">
        <v>630523</v>
      </c>
      <c r="K553" s="0" t="n">
        <v>36801</v>
      </c>
      <c r="L553" s="0" t="n">
        <v>593722</v>
      </c>
      <c r="M553" s="0" t="n">
        <v>0.9</v>
      </c>
      <c r="N553" s="0" t="n">
        <v>15.1</v>
      </c>
      <c r="O553" s="0" t="n">
        <v>685330</v>
      </c>
      <c r="P553" s="0" t="n">
        <v>292047</v>
      </c>
      <c r="Q553" s="0" t="n">
        <v>393283</v>
      </c>
      <c r="R553" s="0" t="n">
        <v>7</v>
      </c>
      <c r="S553" s="0" t="n">
        <v>16.5</v>
      </c>
      <c r="T553" s="0" t="n">
        <v>-54807</v>
      </c>
      <c r="U553" s="0" t="n">
        <v>-1.4</v>
      </c>
      <c r="V553" s="0" t="n">
        <v>30.2</v>
      </c>
      <c r="W553" s="0" t="n">
        <v>27184</v>
      </c>
      <c r="X553" s="0" t="n">
        <v>27257</v>
      </c>
      <c r="Y553" s="0" t="n">
        <v>164009</v>
      </c>
    </row>
    <row r="554" customFormat="false" ht="12.8" hidden="false" customHeight="false" outlineLevel="0" collapsed="false">
      <c r="A554" s="0" t="s">
        <v>34</v>
      </c>
      <c r="B554" s="0" t="n">
        <v>237203</v>
      </c>
      <c r="C554" s="0" t="n">
        <v>299628</v>
      </c>
      <c r="D554" s="0" t="n">
        <v>4037425</v>
      </c>
      <c r="E554" s="0" t="n">
        <v>4063629</v>
      </c>
      <c r="F554" s="0" t="n">
        <v>8193</v>
      </c>
      <c r="G554" s="0" t="n">
        <v>2.6</v>
      </c>
      <c r="H554" s="0" t="n">
        <v>36020</v>
      </c>
      <c r="I554" s="0" t="n">
        <v>11.5</v>
      </c>
      <c r="J554" s="0" t="n">
        <v>551159</v>
      </c>
      <c r="K554" s="0" t="n">
        <v>37845</v>
      </c>
      <c r="L554" s="0" t="n">
        <v>513314</v>
      </c>
      <c r="M554" s="0" t="n">
        <v>0.9</v>
      </c>
      <c r="N554" s="0" t="n">
        <v>13.6</v>
      </c>
      <c r="O554" s="0" t="n">
        <v>603567</v>
      </c>
      <c r="P554" s="0" t="n">
        <v>221308</v>
      </c>
      <c r="Q554" s="0" t="n">
        <v>382259</v>
      </c>
      <c r="R554" s="0" t="n">
        <v>5.4</v>
      </c>
      <c r="S554" s="0" t="n">
        <v>14.9</v>
      </c>
      <c r="T554" s="0" t="n">
        <v>-52408</v>
      </c>
      <c r="U554" s="0" t="n">
        <v>-1.3</v>
      </c>
      <c r="V554" s="0" t="n">
        <v>27.2</v>
      </c>
      <c r="W554" s="0" t="n">
        <v>22487</v>
      </c>
      <c r="X554" s="0" t="n">
        <v>22535</v>
      </c>
      <c r="Y554" s="0" t="n">
        <v>130746</v>
      </c>
    </row>
    <row r="555" customFormat="false" ht="12.8" hidden="false" customHeight="false" outlineLevel="0" collapsed="false">
      <c r="A555" s="0" t="s">
        <v>35</v>
      </c>
      <c r="B555" s="0" t="n">
        <v>248012</v>
      </c>
      <c r="C555" s="0" t="n">
        <v>312260</v>
      </c>
      <c r="D555" s="0" t="n">
        <v>4240026</v>
      </c>
      <c r="E555" s="0" t="n">
        <v>4269478</v>
      </c>
      <c r="F555" s="0" t="n">
        <v>9092</v>
      </c>
      <c r="G555" s="0" t="n">
        <v>2.8</v>
      </c>
      <c r="H555" s="0" t="n">
        <v>34565</v>
      </c>
      <c r="I555" s="0" t="n">
        <v>10.7</v>
      </c>
      <c r="J555" s="0" t="n">
        <v>544857</v>
      </c>
      <c r="K555" s="0" t="n">
        <v>38953</v>
      </c>
      <c r="L555" s="0" t="n">
        <v>505904</v>
      </c>
      <c r="M555" s="0" t="n">
        <v>0.9</v>
      </c>
      <c r="N555" s="0" t="n">
        <v>12.8</v>
      </c>
      <c r="O555" s="0" t="n">
        <v>603763</v>
      </c>
      <c r="P555" s="0" t="n">
        <v>223694</v>
      </c>
      <c r="Q555" s="0" t="n">
        <v>380069</v>
      </c>
      <c r="R555" s="0" t="n">
        <v>5.2</v>
      </c>
      <c r="S555" s="0" t="n">
        <v>14.1</v>
      </c>
      <c r="T555" s="0" t="n">
        <v>-58906</v>
      </c>
      <c r="U555" s="0" t="n">
        <v>-1.3</v>
      </c>
      <c r="V555" s="0" t="n">
        <v>25.6</v>
      </c>
      <c r="W555" s="0" t="n">
        <v>21342</v>
      </c>
      <c r="X555" s="0" t="n">
        <v>21386</v>
      </c>
      <c r="Y555" s="0" t="n">
        <v>118085</v>
      </c>
      <c r="AA555" s="1" t="str">
        <f aca="false">$C$548</f>
        <v>2013</v>
      </c>
      <c r="AB555" s="1" t="n">
        <f aca="false">SUM(D550:D555)/SUM(C550:C555)</f>
        <v>11.1816950078017</v>
      </c>
      <c r="AC555" s="1" t="n">
        <f aca="false">SUM(H550:H555)/SUM(C550:C555)</f>
        <v>0.124940139917972</v>
      </c>
      <c r="AD555" s="1" t="n">
        <f aca="false">SUM(D550:D555)/D562</f>
        <v>0.21597468793234</v>
      </c>
    </row>
    <row r="556" customFormat="false" ht="12.8" hidden="false" customHeight="false" outlineLevel="0" collapsed="false">
      <c r="A556" s="0" t="s">
        <v>36</v>
      </c>
      <c r="B556" s="0" t="n">
        <v>1032364</v>
      </c>
      <c r="C556" s="0" t="n">
        <v>1349071</v>
      </c>
      <c r="D556" s="0" t="n">
        <v>20422517</v>
      </c>
      <c r="E556" s="0" t="n">
        <v>20584109</v>
      </c>
      <c r="F556" s="0" t="n">
        <v>34163</v>
      </c>
      <c r="G556" s="0" t="n">
        <v>2.5</v>
      </c>
      <c r="H556" s="0" t="n">
        <v>124097</v>
      </c>
      <c r="I556" s="0" t="n">
        <v>8.9</v>
      </c>
      <c r="J556" s="0" t="n">
        <v>2288869</v>
      </c>
      <c r="K556" s="0" t="n">
        <v>136653</v>
      </c>
      <c r="L556" s="0" t="n">
        <v>2152216</v>
      </c>
      <c r="M556" s="0" t="n">
        <v>0.7</v>
      </c>
      <c r="N556" s="0" t="n">
        <v>11.1</v>
      </c>
      <c r="O556" s="0" t="n">
        <v>2612055</v>
      </c>
      <c r="P556" s="0" t="n">
        <v>910898</v>
      </c>
      <c r="Q556" s="0" t="n">
        <v>1701157</v>
      </c>
      <c r="R556" s="0" t="n">
        <v>4.4</v>
      </c>
      <c r="S556" s="0" t="n">
        <v>12.7</v>
      </c>
      <c r="T556" s="0" t="n">
        <v>-323186</v>
      </c>
      <c r="U556" s="0" t="n">
        <v>-1.6</v>
      </c>
      <c r="V556" s="0" t="n">
        <v>22.2</v>
      </c>
      <c r="W556" s="0" t="n">
        <v>74081</v>
      </c>
      <c r="X556" s="0" t="n">
        <v>74534</v>
      </c>
      <c r="Y556" s="0" t="n">
        <v>455199</v>
      </c>
      <c r="AA556" s="1" t="str">
        <f aca="false">$C$548</f>
        <v>2013</v>
      </c>
      <c r="AB556" s="1" t="n">
        <f aca="false">D556/C556</f>
        <v>15.1382076999654</v>
      </c>
      <c r="AC556" s="1" t="n">
        <f aca="false">H556/C556</f>
        <v>0.0919870043904287</v>
      </c>
      <c r="AD556" s="1" t="n">
        <f aca="false">D556/D562</f>
        <v>0.174261918726698</v>
      </c>
    </row>
    <row r="557" customFormat="false" ht="12.8" hidden="false" customHeight="false" outlineLevel="0" collapsed="false">
      <c r="A557" s="0" t="s">
        <v>37</v>
      </c>
      <c r="B557" s="0" t="n">
        <v>685200</v>
      </c>
      <c r="C557" s="0" t="n">
        <v>908087</v>
      </c>
      <c r="D557" s="0" t="n">
        <v>16805730</v>
      </c>
      <c r="E557" s="0" t="n">
        <v>16886813</v>
      </c>
      <c r="F557" s="0" t="n">
        <v>16979</v>
      </c>
      <c r="G557" s="0" t="n">
        <v>1.8</v>
      </c>
      <c r="H557" s="0" t="n">
        <v>63186</v>
      </c>
      <c r="I557" s="0" t="n">
        <v>6.8</v>
      </c>
      <c r="J557" s="0" t="n">
        <v>1615882</v>
      </c>
      <c r="K557" s="0" t="n">
        <v>80199</v>
      </c>
      <c r="L557" s="0" t="n">
        <v>1535683</v>
      </c>
      <c r="M557" s="0" t="n">
        <v>0.5</v>
      </c>
      <c r="N557" s="0" t="n">
        <v>9.6</v>
      </c>
      <c r="O557" s="0" t="n">
        <v>1778048</v>
      </c>
      <c r="P557" s="0" t="n">
        <v>482815</v>
      </c>
      <c r="Q557" s="0" t="n">
        <v>1295233</v>
      </c>
      <c r="R557" s="0" t="n">
        <v>2.9</v>
      </c>
      <c r="S557" s="0" t="n">
        <v>10.5</v>
      </c>
      <c r="T557" s="0" t="n">
        <v>-162166</v>
      </c>
      <c r="U557" s="0" t="n">
        <v>-0.9</v>
      </c>
      <c r="V557" s="0" t="n">
        <v>19.2</v>
      </c>
      <c r="W557" s="0" t="n">
        <v>37530</v>
      </c>
      <c r="X557" s="0" t="n">
        <v>37834</v>
      </c>
      <c r="Y557" s="0" t="n">
        <v>258888</v>
      </c>
      <c r="AA557" s="1" t="str">
        <f aca="false">$C$548</f>
        <v>2013</v>
      </c>
      <c r="AB557" s="1" t="n">
        <f aca="false">D557/C557</f>
        <v>18.5067399929742</v>
      </c>
      <c r="AC557" s="1" t="n">
        <f aca="false">H557/C557</f>
        <v>0.0695814387828479</v>
      </c>
      <c r="AD557" s="1" t="n">
        <f aca="false">D557/D562</f>
        <v>0.143400480724429</v>
      </c>
    </row>
    <row r="558" customFormat="false" ht="12.8" hidden="false" customHeight="false" outlineLevel="0" collapsed="false">
      <c r="A558" s="0" t="s">
        <v>38</v>
      </c>
      <c r="B558" s="0" t="n">
        <v>487495</v>
      </c>
      <c r="C558" s="0" t="n">
        <v>610044</v>
      </c>
      <c r="D558" s="0" t="n">
        <v>11288274</v>
      </c>
      <c r="E558" s="0" t="n">
        <v>11379721</v>
      </c>
      <c r="F558" s="0" t="n">
        <v>9787</v>
      </c>
      <c r="G558" s="0" t="n">
        <v>1.6</v>
      </c>
      <c r="H558" s="0" t="n">
        <v>37753</v>
      </c>
      <c r="I558" s="0" t="n">
        <v>6.1</v>
      </c>
      <c r="J558" s="0" t="n">
        <v>987108</v>
      </c>
      <c r="K558" s="0" t="n">
        <v>48508</v>
      </c>
      <c r="L558" s="0" t="n">
        <v>938600</v>
      </c>
      <c r="M558" s="0" t="n">
        <v>0.4</v>
      </c>
      <c r="N558" s="0" t="n">
        <v>8.7</v>
      </c>
      <c r="O558" s="0" t="n">
        <v>1170001</v>
      </c>
      <c r="P558" s="0" t="n">
        <v>288958</v>
      </c>
      <c r="Q558" s="0" t="n">
        <v>881043</v>
      </c>
      <c r="R558" s="0" t="n">
        <v>2.5</v>
      </c>
      <c r="S558" s="0" t="n">
        <v>10.3</v>
      </c>
      <c r="T558" s="0" t="n">
        <v>-182893</v>
      </c>
      <c r="U558" s="0" t="n">
        <v>-1.6</v>
      </c>
      <c r="V558" s="0" t="n">
        <v>17.4</v>
      </c>
      <c r="W558" s="0" t="n">
        <v>23161</v>
      </c>
      <c r="X558" s="0" t="n">
        <v>23299</v>
      </c>
      <c r="Y558" s="0" t="n">
        <v>163210</v>
      </c>
      <c r="AA558" s="1" t="str">
        <f aca="false">$C$548</f>
        <v>2013</v>
      </c>
      <c r="AB558" s="1" t="n">
        <f aca="false">D558/C558</f>
        <v>18.5040324960167</v>
      </c>
      <c r="AC558" s="1" t="n">
        <f aca="false">H558/C558</f>
        <v>0.0618857000478654</v>
      </c>
      <c r="AD558" s="1" t="n">
        <f aca="false">D558/D562</f>
        <v>0.0963209523269192</v>
      </c>
    </row>
    <row r="559" customFormat="false" ht="12.8" hidden="false" customHeight="false" outlineLevel="0" collapsed="false">
      <c r="A559" s="0" t="s">
        <v>39</v>
      </c>
      <c r="B559" s="0" t="n">
        <v>369533</v>
      </c>
      <c r="C559" s="0" t="n">
        <v>465811</v>
      </c>
      <c r="D559" s="0" t="n">
        <v>9532460</v>
      </c>
      <c r="E559" s="0" t="n">
        <v>9560715</v>
      </c>
      <c r="F559" s="0" t="n">
        <v>6265</v>
      </c>
      <c r="G559" s="0" t="n">
        <v>1.3</v>
      </c>
      <c r="H559" s="0" t="n">
        <v>25632</v>
      </c>
      <c r="I559" s="0" t="n">
        <v>5.4</v>
      </c>
      <c r="J559" s="0" t="n">
        <v>797968</v>
      </c>
      <c r="K559" s="0" t="n">
        <v>30754</v>
      </c>
      <c r="L559" s="0" t="n">
        <v>767214</v>
      </c>
      <c r="M559" s="0" t="n">
        <v>0.3</v>
      </c>
      <c r="N559" s="0" t="n">
        <v>8.3</v>
      </c>
      <c r="O559" s="0" t="n">
        <v>854477</v>
      </c>
      <c r="P559" s="0" t="n">
        <v>202552</v>
      </c>
      <c r="Q559" s="0" t="n">
        <v>651925</v>
      </c>
      <c r="R559" s="0" t="n">
        <v>2.1</v>
      </c>
      <c r="S559" s="0" t="n">
        <v>8.9</v>
      </c>
      <c r="T559" s="0" t="n">
        <v>-56509</v>
      </c>
      <c r="U559" s="0" t="n">
        <v>-0.6</v>
      </c>
      <c r="V559" s="0" t="n">
        <v>16.6</v>
      </c>
      <c r="W559" s="0" t="n">
        <v>15742</v>
      </c>
      <c r="X559" s="0" t="n">
        <v>15873</v>
      </c>
      <c r="Y559" s="0" t="n">
        <v>112244</v>
      </c>
      <c r="AA559" s="1" t="str">
        <f aca="false">$C$548</f>
        <v>2013</v>
      </c>
      <c r="AB559" s="1" t="n">
        <f aca="false">D559/C559</f>
        <v>20.4642226138928</v>
      </c>
      <c r="AC559" s="1" t="n">
        <f aca="false">H559/C559</f>
        <v>0.0550266095047133</v>
      </c>
      <c r="AD559" s="1" t="n">
        <f aca="false">D559/D562</f>
        <v>0.0813388853972064</v>
      </c>
    </row>
    <row r="560" customFormat="false" ht="12.8" hidden="false" customHeight="false" outlineLevel="0" collapsed="false">
      <c r="A560" s="0" t="s">
        <v>40</v>
      </c>
      <c r="B560" s="0" t="n">
        <v>535881</v>
      </c>
      <c r="C560" s="0" t="n">
        <v>653813</v>
      </c>
      <c r="D560" s="0" t="n">
        <v>15636913</v>
      </c>
      <c r="E560" s="0" t="n">
        <v>15724554</v>
      </c>
      <c r="F560" s="0" t="n">
        <v>7153</v>
      </c>
      <c r="G560" s="0" t="n">
        <v>1.1</v>
      </c>
      <c r="H560" s="0" t="n">
        <v>34280</v>
      </c>
      <c r="I560" s="0" t="n">
        <v>5.1</v>
      </c>
      <c r="J560" s="0" t="n">
        <v>1145145</v>
      </c>
      <c r="K560" s="0" t="n">
        <v>40817</v>
      </c>
      <c r="L560" s="0" t="n">
        <v>1104328</v>
      </c>
      <c r="M560" s="0" t="n">
        <v>0.3</v>
      </c>
      <c r="N560" s="0" t="n">
        <v>7.3</v>
      </c>
      <c r="O560" s="0" t="n">
        <v>1320427</v>
      </c>
      <c r="P560" s="0" t="n">
        <v>301302</v>
      </c>
      <c r="Q560" s="0" t="n">
        <v>1019125</v>
      </c>
      <c r="R560" s="0" t="n">
        <v>1.9</v>
      </c>
      <c r="S560" s="0" t="n">
        <v>8.4</v>
      </c>
      <c r="T560" s="0" t="n">
        <v>-175282</v>
      </c>
      <c r="U560" s="0" t="n">
        <v>-1.1</v>
      </c>
      <c r="V560" s="0" t="n">
        <v>14.6</v>
      </c>
      <c r="W560" s="0" t="n">
        <v>22599</v>
      </c>
      <c r="X560" s="0" t="n">
        <v>22756</v>
      </c>
      <c r="Y560" s="0" t="n">
        <v>164025</v>
      </c>
      <c r="AA560" s="1" t="str">
        <f aca="false">$C$548</f>
        <v>2013</v>
      </c>
      <c r="AB560" s="1" t="n">
        <f aca="false">SUM(D560:D561)/SUM(C560:C561)</f>
        <v>31.3940543660205</v>
      </c>
      <c r="AC560" s="1" t="n">
        <f aca="false">SUM(H560:H561)/SUM(C560:C561)</f>
        <v>0.0477187278469972</v>
      </c>
      <c r="AD560" s="1" t="n">
        <f aca="false">SUM(D560:D561)/D562</f>
        <v>0.288703074892407</v>
      </c>
    </row>
    <row r="561" customFormat="false" ht="12.8" hidden="false" customHeight="false" outlineLevel="0" collapsed="false">
      <c r="A561" s="0" t="s">
        <v>41</v>
      </c>
      <c r="B561" s="0" t="n">
        <v>343791</v>
      </c>
      <c r="C561" s="0" t="n">
        <v>423919</v>
      </c>
      <c r="D561" s="0" t="n">
        <v>18197464</v>
      </c>
      <c r="E561" s="0" t="n">
        <v>18303154</v>
      </c>
      <c r="F561" s="0" t="n">
        <v>2753</v>
      </c>
      <c r="G561" s="0" t="n">
        <v>0.6</v>
      </c>
      <c r="H561" s="0" t="n">
        <v>17148</v>
      </c>
      <c r="I561" s="0" t="n">
        <v>4</v>
      </c>
      <c r="J561" s="0" t="n">
        <v>1039492</v>
      </c>
      <c r="K561" s="0" t="n">
        <v>28170</v>
      </c>
      <c r="L561" s="0" t="n">
        <v>1011322</v>
      </c>
      <c r="M561" s="0" t="n">
        <v>0.2</v>
      </c>
      <c r="N561" s="0" t="n">
        <v>5.7</v>
      </c>
      <c r="O561" s="0" t="n">
        <v>1250874</v>
      </c>
      <c r="P561" s="0" t="n">
        <v>229943</v>
      </c>
      <c r="Q561" s="0" t="n">
        <v>1020931</v>
      </c>
      <c r="R561" s="0" t="n">
        <v>1.3</v>
      </c>
      <c r="S561" s="0" t="n">
        <v>6.8</v>
      </c>
      <c r="T561" s="0" t="n">
        <v>-211382</v>
      </c>
      <c r="U561" s="0" t="n">
        <v>-1.1</v>
      </c>
      <c r="V561" s="0" t="n">
        <v>11.4</v>
      </c>
      <c r="W561" s="0" t="n">
        <v>11961</v>
      </c>
      <c r="X561" s="0" t="n">
        <v>12045</v>
      </c>
      <c r="Y561" s="0" t="n">
        <v>129704</v>
      </c>
    </row>
    <row r="562" customFormat="false" ht="12.8" hidden="false" customHeight="false" outlineLevel="0" collapsed="false">
      <c r="A562" s="0" t="s">
        <v>42</v>
      </c>
      <c r="B562" s="0" t="n">
        <v>5272185</v>
      </c>
      <c r="C562" s="0" t="n">
        <v>6674357</v>
      </c>
      <c r="D562" s="0" t="n">
        <v>117194377</v>
      </c>
      <c r="E562" s="0" t="n">
        <v>115807106</v>
      </c>
      <c r="F562" s="0" t="n">
        <v>632132</v>
      </c>
      <c r="G562" s="0" t="n">
        <v>9.5</v>
      </c>
      <c r="H562" s="0" t="n">
        <v>584912</v>
      </c>
      <c r="I562" s="0" t="n">
        <v>8.8</v>
      </c>
      <c r="J562" s="0" t="n">
        <v>15648788</v>
      </c>
      <c r="K562" s="0" t="n">
        <v>4900188</v>
      </c>
      <c r="L562" s="0" t="n">
        <v>10748600</v>
      </c>
      <c r="M562" s="0" t="n">
        <v>4.2</v>
      </c>
      <c r="N562" s="0" t="n">
        <v>13.5</v>
      </c>
      <c r="O562" s="0" t="n">
        <v>12874246</v>
      </c>
      <c r="P562" s="0" t="n">
        <v>4190463</v>
      </c>
      <c r="Q562" s="0" t="n">
        <v>8683783</v>
      </c>
      <c r="R562" s="0" t="n">
        <v>3.6</v>
      </c>
      <c r="S562" s="0" t="n">
        <v>11.1</v>
      </c>
      <c r="T562" s="0" t="n">
        <v>2774542</v>
      </c>
      <c r="U562" s="0" t="n">
        <v>2.4</v>
      </c>
      <c r="V562" s="0" t="n">
        <v>22.2</v>
      </c>
      <c r="W562" s="0" t="n">
        <v>368083</v>
      </c>
      <c r="X562" s="0" t="n">
        <v>369749</v>
      </c>
      <c r="Y562" s="0" t="n">
        <v>2408512</v>
      </c>
    </row>
    <row r="563" customFormat="false" ht="12.8" hidden="false" customHeight="false" outlineLevel="0" collapsed="false">
      <c r="C563" s="0" t="s">
        <v>87</v>
      </c>
      <c r="AF563" s="1" t="str">
        <f aca="false">C563</f>
        <v>2014</v>
      </c>
    </row>
    <row r="564" customFormat="false" ht="12.8" hidden="false" customHeight="false" outlineLevel="0" collapsed="false">
      <c r="A564" s="0" t="s">
        <v>5</v>
      </c>
      <c r="B564" s="0" t="s">
        <v>6</v>
      </c>
      <c r="C564" s="0" t="s">
        <v>7</v>
      </c>
      <c r="D564" s="0" t="s">
        <v>8</v>
      </c>
      <c r="E564" s="0" t="s">
        <v>9</v>
      </c>
      <c r="F564" s="0" t="s">
        <v>10</v>
      </c>
      <c r="G564" s="0" t="s">
        <v>11</v>
      </c>
      <c r="H564" s="0" t="s">
        <v>12</v>
      </c>
      <c r="I564" s="0" t="s">
        <v>13</v>
      </c>
      <c r="J564" s="0" t="s">
        <v>14</v>
      </c>
      <c r="K564" s="0" t="s">
        <v>15</v>
      </c>
      <c r="L564" s="0" t="s">
        <v>16</v>
      </c>
      <c r="M564" s="0" t="s">
        <v>17</v>
      </c>
      <c r="N564" s="0" t="s">
        <v>18</v>
      </c>
      <c r="O564" s="0" t="s">
        <v>19</v>
      </c>
      <c r="P564" s="0" t="s">
        <v>20</v>
      </c>
      <c r="Q564" s="0" t="s">
        <v>21</v>
      </c>
      <c r="R564" s="0" t="s">
        <v>22</v>
      </c>
      <c r="S564" s="0" t="s">
        <v>23</v>
      </c>
      <c r="T564" s="0" t="s">
        <v>24</v>
      </c>
      <c r="U564" s="0" t="s">
        <v>25</v>
      </c>
      <c r="V564" s="0" t="s">
        <v>26</v>
      </c>
      <c r="W564" s="0" t="s">
        <v>27</v>
      </c>
      <c r="X564" s="0" t="s">
        <v>28</v>
      </c>
      <c r="Y564" s="0" t="s">
        <v>29</v>
      </c>
      <c r="AA564" s="1" t="s">
        <v>71</v>
      </c>
      <c r="AB564" s="1" t="s">
        <v>72</v>
      </c>
      <c r="AC564" s="1" t="s">
        <v>73</v>
      </c>
      <c r="AD564" s="1" t="s">
        <v>74</v>
      </c>
      <c r="AF564" s="1" t="s">
        <v>59</v>
      </c>
      <c r="AG564" s="1" t="s">
        <v>60</v>
      </c>
      <c r="AH564" s="1" t="s">
        <v>61</v>
      </c>
    </row>
    <row r="565" customFormat="false" ht="12.8" hidden="false" customHeight="false" outlineLevel="0" collapsed="false">
      <c r="A565" s="0" t="s">
        <v>30</v>
      </c>
      <c r="B565" s="0" t="n">
        <v>452835</v>
      </c>
      <c r="C565" s="0" t="n">
        <v>553656</v>
      </c>
      <c r="D565" s="0" t="n">
        <v>4766455</v>
      </c>
      <c r="E565" s="0" t="n">
        <v>2383795</v>
      </c>
      <c r="F565" s="0" t="n">
        <v>553655</v>
      </c>
      <c r="G565" s="0" t="n">
        <v>200</v>
      </c>
      <c r="H565" s="0" t="n">
        <v>0</v>
      </c>
      <c r="I565" s="0" t="n">
        <v>0</v>
      </c>
      <c r="J565" s="0" t="n">
        <v>4765320</v>
      </c>
      <c r="K565" s="0" t="n">
        <v>4765320</v>
      </c>
      <c r="L565" s="0" t="n">
        <v>0</v>
      </c>
      <c r="M565" s="0" t="n">
        <v>199.9</v>
      </c>
      <c r="N565" s="0" t="n">
        <v>199.9</v>
      </c>
      <c r="O565" s="0" t="n">
        <v>0</v>
      </c>
      <c r="P565" s="0" t="n">
        <v>0</v>
      </c>
      <c r="Q565" s="0" t="n">
        <v>0</v>
      </c>
      <c r="R565" s="0" t="n">
        <v>0</v>
      </c>
      <c r="S565" s="0" t="n">
        <v>0</v>
      </c>
      <c r="T565" s="0" t="n">
        <v>4765320</v>
      </c>
      <c r="U565" s="0" t="n">
        <v>199.9</v>
      </c>
      <c r="V565" s="0" t="n">
        <v>0</v>
      </c>
      <c r="AE565" s="1" t="n">
        <f aca="false">K565/D577</f>
        <v>0.0400101055465395</v>
      </c>
      <c r="AF565" s="1" t="n">
        <f aca="false">SUM(P570:P576)/SUM(D570:D576)</f>
        <v>0.0289725652067507</v>
      </c>
      <c r="AG565" s="1" t="n">
        <f aca="false">D570/SUM(D570:D576)</f>
        <v>0.040771423772092</v>
      </c>
      <c r="AH565" s="1" t="n">
        <f aca="false">(AG565-AF550)*100/3</f>
        <v>0.443501248170626</v>
      </c>
    </row>
    <row r="566" customFormat="false" ht="12.8" hidden="false" customHeight="false" outlineLevel="0" collapsed="false">
      <c r="A566" s="0" t="s">
        <v>31</v>
      </c>
      <c r="B566" s="0" t="n">
        <v>335411</v>
      </c>
      <c r="C566" s="0" t="n">
        <v>416007</v>
      </c>
      <c r="D566" s="0" t="n">
        <v>4129180</v>
      </c>
      <c r="E566" s="0" t="n">
        <v>4255668</v>
      </c>
      <c r="F566" s="0" t="n">
        <v>0</v>
      </c>
      <c r="G566" s="0" t="n">
        <v>0</v>
      </c>
      <c r="H566" s="0" t="n">
        <v>105569</v>
      </c>
      <c r="I566" s="0" t="n">
        <v>22.5</v>
      </c>
      <c r="J566" s="0" t="n">
        <v>940003</v>
      </c>
      <c r="K566" s="0" t="n">
        <v>0</v>
      </c>
      <c r="L566" s="0" t="n">
        <v>940003</v>
      </c>
      <c r="M566" s="0" t="n">
        <v>0</v>
      </c>
      <c r="N566" s="0" t="n">
        <v>22.1</v>
      </c>
      <c r="O566" s="0" t="n">
        <v>1192978</v>
      </c>
      <c r="P566" s="0" t="n">
        <v>624908</v>
      </c>
      <c r="Q566" s="0" t="n">
        <v>568070</v>
      </c>
      <c r="R566" s="0" t="n">
        <v>14.7</v>
      </c>
      <c r="S566" s="0" t="n">
        <v>28</v>
      </c>
      <c r="T566" s="0" t="n">
        <v>-252975</v>
      </c>
      <c r="U566" s="0" t="n">
        <v>-5.9</v>
      </c>
      <c r="V566" s="0" t="n">
        <v>44.2</v>
      </c>
      <c r="W566" s="0" t="n">
        <v>75649</v>
      </c>
      <c r="X566" s="0" t="n">
        <v>75683</v>
      </c>
      <c r="Y566" s="0" t="n">
        <v>414703</v>
      </c>
      <c r="AE566" s="1" t="n">
        <f aca="false">AE565-AF550</f>
        <v>0.0125437192195663</v>
      </c>
    </row>
    <row r="567" customFormat="false" ht="12.8" hidden="false" customHeight="false" outlineLevel="0" collapsed="false">
      <c r="A567" s="0" t="s">
        <v>32</v>
      </c>
      <c r="B567" s="0" t="n">
        <v>309419</v>
      </c>
      <c r="C567" s="0" t="n">
        <v>386055</v>
      </c>
      <c r="D567" s="0" t="n">
        <v>4157979</v>
      </c>
      <c r="E567" s="0" t="n">
        <v>4172126</v>
      </c>
      <c r="F567" s="0" t="n">
        <v>11814</v>
      </c>
      <c r="G567" s="0" t="n">
        <v>2.9</v>
      </c>
      <c r="H567" s="0" t="n">
        <v>62733</v>
      </c>
      <c r="I567" s="0" t="n">
        <v>15.2</v>
      </c>
      <c r="J567" s="0" t="n">
        <v>749288</v>
      </c>
      <c r="K567" s="0" t="n">
        <v>45099</v>
      </c>
      <c r="L567" s="0" t="n">
        <v>704189</v>
      </c>
      <c r="M567" s="0" t="n">
        <v>1.1</v>
      </c>
      <c r="N567" s="0" t="n">
        <v>18</v>
      </c>
      <c r="O567" s="0" t="n">
        <v>777582</v>
      </c>
      <c r="P567" s="0" t="n">
        <v>363446</v>
      </c>
      <c r="Q567" s="0" t="n">
        <v>414136</v>
      </c>
      <c r="R567" s="0" t="n">
        <v>8.7</v>
      </c>
      <c r="S567" s="0" t="n">
        <v>18.6</v>
      </c>
      <c r="T567" s="0" t="n">
        <v>-28294</v>
      </c>
      <c r="U567" s="0" t="n">
        <v>-0.6</v>
      </c>
      <c r="V567" s="0" t="n">
        <v>36</v>
      </c>
      <c r="W567" s="0" t="n">
        <v>43225</v>
      </c>
      <c r="X567" s="0" t="n">
        <v>43269</v>
      </c>
      <c r="Y567" s="0" t="n">
        <v>218019</v>
      </c>
    </row>
    <row r="568" customFormat="false" ht="12.8" hidden="false" customHeight="false" outlineLevel="0" collapsed="false">
      <c r="A568" s="0" t="s">
        <v>33</v>
      </c>
      <c r="B568" s="0" t="n">
        <v>264230</v>
      </c>
      <c r="C568" s="0" t="n">
        <v>329142</v>
      </c>
      <c r="D568" s="0" t="n">
        <v>4175552</v>
      </c>
      <c r="E568" s="0" t="n">
        <v>4199838</v>
      </c>
      <c r="F568" s="0" t="n">
        <v>9604</v>
      </c>
      <c r="G568" s="0" t="n">
        <v>2.8</v>
      </c>
      <c r="H568" s="0" t="n">
        <v>44888</v>
      </c>
      <c r="I568" s="0" t="n">
        <v>12.9</v>
      </c>
      <c r="J568" s="0" t="n">
        <v>664792</v>
      </c>
      <c r="K568" s="0" t="n">
        <v>39001</v>
      </c>
      <c r="L568" s="0" t="n">
        <v>625791</v>
      </c>
      <c r="M568" s="0" t="n">
        <v>0.9</v>
      </c>
      <c r="N568" s="0" t="n">
        <v>15.8</v>
      </c>
      <c r="O568" s="0" t="n">
        <v>713363</v>
      </c>
      <c r="P568" s="0" t="n">
        <v>289191</v>
      </c>
      <c r="Q568" s="0" t="n">
        <v>424172</v>
      </c>
      <c r="R568" s="0" t="n">
        <v>6.9</v>
      </c>
      <c r="S568" s="0" t="n">
        <v>17</v>
      </c>
      <c r="T568" s="0" t="n">
        <v>-48571</v>
      </c>
      <c r="U568" s="0" t="n">
        <v>-1.2</v>
      </c>
      <c r="V568" s="0" t="n">
        <v>31.6</v>
      </c>
      <c r="W568" s="0" t="n">
        <v>30992</v>
      </c>
      <c r="X568" s="0" t="n">
        <v>31019</v>
      </c>
      <c r="Y568" s="0" t="n">
        <v>169702</v>
      </c>
    </row>
    <row r="569" customFormat="false" ht="12.8" hidden="false" customHeight="false" outlineLevel="0" collapsed="false">
      <c r="A569" s="0" t="s">
        <v>34</v>
      </c>
      <c r="B569" s="0" t="n">
        <v>227050</v>
      </c>
      <c r="C569" s="0" t="n">
        <v>290033</v>
      </c>
      <c r="D569" s="0" t="n">
        <v>4032839</v>
      </c>
      <c r="E569" s="0" t="n">
        <v>4062819</v>
      </c>
      <c r="F569" s="0" t="n">
        <v>7890</v>
      </c>
      <c r="G569" s="0" t="n">
        <v>2.6</v>
      </c>
      <c r="H569" s="0" t="n">
        <v>33904</v>
      </c>
      <c r="I569" s="0" t="n">
        <v>11.2</v>
      </c>
      <c r="J569" s="0" t="n">
        <v>597020</v>
      </c>
      <c r="K569" s="0" t="n">
        <v>33309</v>
      </c>
      <c r="L569" s="0" t="n">
        <v>563711</v>
      </c>
      <c r="M569" s="0" t="n">
        <v>0.8</v>
      </c>
      <c r="N569" s="0" t="n">
        <v>14.7</v>
      </c>
      <c r="O569" s="0" t="n">
        <v>656980</v>
      </c>
      <c r="P569" s="0" t="n">
        <v>229357</v>
      </c>
      <c r="Q569" s="0" t="n">
        <v>427623</v>
      </c>
      <c r="R569" s="0" t="n">
        <v>5.6</v>
      </c>
      <c r="S569" s="0" t="n">
        <v>16.2</v>
      </c>
      <c r="T569" s="0" t="n">
        <v>-59960</v>
      </c>
      <c r="U569" s="0" t="n">
        <v>-1.5</v>
      </c>
      <c r="V569" s="0" t="n">
        <v>29.4</v>
      </c>
      <c r="W569" s="0" t="n">
        <v>23171</v>
      </c>
      <c r="X569" s="0" t="n">
        <v>23205</v>
      </c>
      <c r="Y569" s="0" t="n">
        <v>136134</v>
      </c>
    </row>
    <row r="570" customFormat="false" ht="12.8" hidden="false" customHeight="false" outlineLevel="0" collapsed="false">
      <c r="A570" s="0" t="s">
        <v>35</v>
      </c>
      <c r="B570" s="0" t="n">
        <v>217331</v>
      </c>
      <c r="C570" s="0" t="n">
        <v>274538</v>
      </c>
      <c r="D570" s="0" t="n">
        <v>3989113</v>
      </c>
      <c r="E570" s="0" t="n">
        <v>3996438</v>
      </c>
      <c r="F570" s="0" t="n">
        <v>7065</v>
      </c>
      <c r="G570" s="0" t="n">
        <v>2.5</v>
      </c>
      <c r="H570" s="0" t="n">
        <v>29309</v>
      </c>
      <c r="I570" s="0" t="n">
        <v>10.3</v>
      </c>
      <c r="J570" s="0" t="n">
        <v>549822</v>
      </c>
      <c r="K570" s="0" t="n">
        <v>30459</v>
      </c>
      <c r="L570" s="0" t="n">
        <v>519363</v>
      </c>
      <c r="M570" s="0" t="n">
        <v>0.8</v>
      </c>
      <c r="N570" s="0" t="n">
        <v>13.8</v>
      </c>
      <c r="O570" s="0" t="n">
        <v>564473</v>
      </c>
      <c r="P570" s="0" t="n">
        <v>202399</v>
      </c>
      <c r="Q570" s="0" t="n">
        <v>362074</v>
      </c>
      <c r="R570" s="0" t="n">
        <v>5.1</v>
      </c>
      <c r="S570" s="0" t="n">
        <v>14.1</v>
      </c>
      <c r="T570" s="0" t="n">
        <v>-14651</v>
      </c>
      <c r="U570" s="0" t="n">
        <v>-0.3</v>
      </c>
      <c r="V570" s="0" t="n">
        <v>27.6</v>
      </c>
      <c r="W570" s="0" t="n">
        <v>19892</v>
      </c>
      <c r="X570" s="0" t="n">
        <v>19908</v>
      </c>
      <c r="Y570" s="0" t="n">
        <v>113293</v>
      </c>
      <c r="AA570" s="1" t="str">
        <f aca="false">$C$563</f>
        <v>2014</v>
      </c>
      <c r="AB570" s="1" t="n">
        <f aca="false">SUM(D565:D570)/SUM(C565:C570)</f>
        <v>11.2255579299832</v>
      </c>
      <c r="AC570" s="1" t="n">
        <f aca="false">SUM(H565:H570)/SUM(C565:C570)</f>
        <v>0.122876851968342</v>
      </c>
      <c r="AD570" s="1" t="n">
        <f aca="false">SUM(D565:D570)/D577</f>
        <v>0.212010923998414</v>
      </c>
    </row>
    <row r="571" customFormat="false" ht="12.8" hidden="false" customHeight="false" outlineLevel="0" collapsed="false">
      <c r="A571" s="0" t="s">
        <v>36</v>
      </c>
      <c r="B571" s="0" t="n">
        <v>1026871</v>
      </c>
      <c r="C571" s="0" t="n">
        <v>1342781</v>
      </c>
      <c r="D571" s="0" t="n">
        <v>20262668</v>
      </c>
      <c r="E571" s="0" t="n">
        <v>20513535</v>
      </c>
      <c r="F571" s="0" t="n">
        <v>34409</v>
      </c>
      <c r="G571" s="0" t="n">
        <v>2.5</v>
      </c>
      <c r="H571" s="0" t="n">
        <v>119232</v>
      </c>
      <c r="I571" s="0" t="n">
        <v>8.6</v>
      </c>
      <c r="J571" s="0" t="n">
        <v>2241101</v>
      </c>
      <c r="K571" s="0" t="n">
        <v>130893</v>
      </c>
      <c r="L571" s="0" t="n">
        <v>2110208</v>
      </c>
      <c r="M571" s="0" t="n">
        <v>0.6</v>
      </c>
      <c r="N571" s="0" t="n">
        <v>10.9</v>
      </c>
      <c r="O571" s="0" t="n">
        <v>2742836</v>
      </c>
      <c r="P571" s="0" t="n">
        <v>888152</v>
      </c>
      <c r="Q571" s="0" t="n">
        <v>1854684</v>
      </c>
      <c r="R571" s="0" t="n">
        <v>4.3</v>
      </c>
      <c r="S571" s="0" t="n">
        <v>13.4</v>
      </c>
      <c r="T571" s="0" t="n">
        <v>-501735</v>
      </c>
      <c r="U571" s="0" t="n">
        <v>-2.5</v>
      </c>
      <c r="V571" s="0" t="n">
        <v>21.8</v>
      </c>
      <c r="W571" s="0" t="n">
        <v>78127</v>
      </c>
      <c r="X571" s="0" t="n">
        <v>78550</v>
      </c>
      <c r="Y571" s="0" t="n">
        <v>446793</v>
      </c>
      <c r="AA571" s="1" t="str">
        <f aca="false">$C$563</f>
        <v>2014</v>
      </c>
      <c r="AB571" s="1" t="n">
        <f aca="false">D571/C571</f>
        <v>15.0900764905074</v>
      </c>
      <c r="AC571" s="1" t="n">
        <f aca="false">H571/C571</f>
        <v>0.0887948220893802</v>
      </c>
      <c r="AD571" s="1" t="n">
        <f aca="false">D571/D577</f>
        <v>0.170127396551436</v>
      </c>
    </row>
    <row r="572" customFormat="false" ht="12.8" hidden="false" customHeight="false" outlineLevel="0" collapsed="false">
      <c r="A572" s="0" t="s">
        <v>37</v>
      </c>
      <c r="B572" s="0" t="n">
        <v>703644</v>
      </c>
      <c r="C572" s="0" t="n">
        <v>925518</v>
      </c>
      <c r="D572" s="0" t="n">
        <v>17328658</v>
      </c>
      <c r="E572" s="0" t="n">
        <v>17429885</v>
      </c>
      <c r="F572" s="0" t="n">
        <v>18050</v>
      </c>
      <c r="G572" s="0" t="n">
        <v>1.9</v>
      </c>
      <c r="H572" s="0" t="n">
        <v>63286</v>
      </c>
      <c r="I572" s="0" t="n">
        <v>6.7</v>
      </c>
      <c r="J572" s="0" t="n">
        <v>1632085</v>
      </c>
      <c r="K572" s="0" t="n">
        <v>87499</v>
      </c>
      <c r="L572" s="0" t="n">
        <v>1544586</v>
      </c>
      <c r="M572" s="0" t="n">
        <v>0.5</v>
      </c>
      <c r="N572" s="0" t="n">
        <v>9.4</v>
      </c>
      <c r="O572" s="0" t="n">
        <v>1834539</v>
      </c>
      <c r="P572" s="0" t="n">
        <v>546415</v>
      </c>
      <c r="Q572" s="0" t="n">
        <v>1288124</v>
      </c>
      <c r="R572" s="0" t="n">
        <v>3.1</v>
      </c>
      <c r="S572" s="0" t="n">
        <v>10.5</v>
      </c>
      <c r="T572" s="0" t="n">
        <v>-202454</v>
      </c>
      <c r="U572" s="0" t="n">
        <v>-1.1</v>
      </c>
      <c r="V572" s="0" t="n">
        <v>18.8</v>
      </c>
      <c r="W572" s="0" t="n">
        <v>41331</v>
      </c>
      <c r="X572" s="0" t="n">
        <v>41594</v>
      </c>
      <c r="Y572" s="0" t="n">
        <v>270272</v>
      </c>
      <c r="AA572" s="1" t="str">
        <f aca="false">$C$563</f>
        <v>2014</v>
      </c>
      <c r="AB572" s="1" t="n">
        <f aca="false">D572/C572</f>
        <v>18.723199332698</v>
      </c>
      <c r="AC572" s="1" t="n">
        <f aca="false">H572/C572</f>
        <v>0.0683790050544668</v>
      </c>
      <c r="AD572" s="1" t="n">
        <f aca="false">D572/D577</f>
        <v>0.145493153777687</v>
      </c>
    </row>
    <row r="573" customFormat="false" ht="12.8" hidden="false" customHeight="false" outlineLevel="0" collapsed="false">
      <c r="A573" s="0" t="s">
        <v>38</v>
      </c>
      <c r="B573" s="0" t="n">
        <v>500901</v>
      </c>
      <c r="C573" s="0" t="n">
        <v>634541</v>
      </c>
      <c r="D573" s="0" t="n">
        <v>12062893</v>
      </c>
      <c r="E573" s="0" t="n">
        <v>12152166</v>
      </c>
      <c r="F573" s="0" t="n">
        <v>10588</v>
      </c>
      <c r="G573" s="0" t="n">
        <v>1.6</v>
      </c>
      <c r="H573" s="0" t="n">
        <v>38127</v>
      </c>
      <c r="I573" s="0" t="n">
        <v>5.9</v>
      </c>
      <c r="J573" s="0" t="n">
        <v>1027664</v>
      </c>
      <c r="K573" s="0" t="n">
        <v>42968</v>
      </c>
      <c r="L573" s="0" t="n">
        <v>984696</v>
      </c>
      <c r="M573" s="0" t="n">
        <v>0.4</v>
      </c>
      <c r="N573" s="0" t="n">
        <v>8.5</v>
      </c>
      <c r="O573" s="0" t="n">
        <v>1206210</v>
      </c>
      <c r="P573" s="0" t="n">
        <v>300492</v>
      </c>
      <c r="Q573" s="0" t="n">
        <v>905718</v>
      </c>
      <c r="R573" s="0" t="n">
        <v>2.5</v>
      </c>
      <c r="S573" s="0" t="n">
        <v>9.9</v>
      </c>
      <c r="T573" s="0" t="n">
        <v>-178546</v>
      </c>
      <c r="U573" s="0" t="n">
        <v>-1.4</v>
      </c>
      <c r="V573" s="0" t="n">
        <v>17</v>
      </c>
      <c r="W573" s="0" t="n">
        <v>25198</v>
      </c>
      <c r="X573" s="0" t="n">
        <v>25338</v>
      </c>
      <c r="Y573" s="0" t="n">
        <v>158315</v>
      </c>
      <c r="AA573" s="1" t="str">
        <f aca="false">$C$563</f>
        <v>2014</v>
      </c>
      <c r="AB573" s="1" t="n">
        <f aca="false">D573/C573</f>
        <v>19.0104232823411</v>
      </c>
      <c r="AC573" s="1" t="n">
        <f aca="false">H573/C573</f>
        <v>0.0600859518927855</v>
      </c>
      <c r="AD573" s="1" t="n">
        <f aca="false">D573/D577</f>
        <v>0.101281261725679</v>
      </c>
    </row>
    <row r="574" customFormat="false" ht="12.8" hidden="false" customHeight="false" outlineLevel="0" collapsed="false">
      <c r="A574" s="0" t="s">
        <v>39</v>
      </c>
      <c r="B574" s="0" t="n">
        <v>367735</v>
      </c>
      <c r="C574" s="0" t="n">
        <v>459194</v>
      </c>
      <c r="D574" s="0" t="n">
        <v>9260172</v>
      </c>
      <c r="E574" s="0" t="n">
        <v>9352224</v>
      </c>
      <c r="F574" s="0" t="n">
        <v>6376</v>
      </c>
      <c r="G574" s="0" t="n">
        <v>1.4</v>
      </c>
      <c r="H574" s="0" t="n">
        <v>25738</v>
      </c>
      <c r="I574" s="0" t="n">
        <v>5.5</v>
      </c>
      <c r="J574" s="0" t="n">
        <v>715456</v>
      </c>
      <c r="K574" s="0" t="n">
        <v>26942</v>
      </c>
      <c r="L574" s="0" t="n">
        <v>688514</v>
      </c>
      <c r="M574" s="0" t="n">
        <v>0.3</v>
      </c>
      <c r="N574" s="0" t="n">
        <v>7.7</v>
      </c>
      <c r="O574" s="0" t="n">
        <v>899560</v>
      </c>
      <c r="P574" s="0" t="n">
        <v>254619</v>
      </c>
      <c r="Q574" s="0" t="n">
        <v>644941</v>
      </c>
      <c r="R574" s="0" t="n">
        <v>2.7</v>
      </c>
      <c r="S574" s="0" t="n">
        <v>9.6</v>
      </c>
      <c r="T574" s="0" t="n">
        <v>-184104</v>
      </c>
      <c r="U574" s="0" t="n">
        <v>-1.9</v>
      </c>
      <c r="V574" s="0" t="n">
        <v>15.4</v>
      </c>
      <c r="W574" s="0" t="n">
        <v>16951</v>
      </c>
      <c r="X574" s="0" t="n">
        <v>17060</v>
      </c>
      <c r="Y574" s="0" t="n">
        <v>126192</v>
      </c>
      <c r="AA574" s="1" t="str">
        <f aca="false">$C$563</f>
        <v>2014</v>
      </c>
      <c r="AB574" s="1" t="n">
        <f aca="false">D574/C574</f>
        <v>20.1661432858443</v>
      </c>
      <c r="AC574" s="1" t="n">
        <f aca="false">H574/C574</f>
        <v>0.056050383933588</v>
      </c>
      <c r="AD574" s="1" t="n">
        <f aca="false">D574/D577</f>
        <v>0.0777493345880466</v>
      </c>
    </row>
    <row r="575" customFormat="false" ht="12.8" hidden="false" customHeight="false" outlineLevel="0" collapsed="false">
      <c r="A575" s="0" t="s">
        <v>40</v>
      </c>
      <c r="B575" s="0" t="n">
        <v>571701</v>
      </c>
      <c r="C575" s="0" t="n">
        <v>701929</v>
      </c>
      <c r="D575" s="0" t="n">
        <v>17086118</v>
      </c>
      <c r="E575" s="0" t="n">
        <v>17247126</v>
      </c>
      <c r="F575" s="0" t="n">
        <v>7860</v>
      </c>
      <c r="G575" s="0" t="n">
        <v>1.1</v>
      </c>
      <c r="H575" s="0" t="n">
        <v>37262</v>
      </c>
      <c r="I575" s="0" t="n">
        <v>5.2</v>
      </c>
      <c r="J575" s="0" t="n">
        <v>1116464</v>
      </c>
      <c r="K575" s="0" t="n">
        <v>41232</v>
      </c>
      <c r="L575" s="0" t="n">
        <v>1075232</v>
      </c>
      <c r="M575" s="0" t="n">
        <v>0.2</v>
      </c>
      <c r="N575" s="0" t="n">
        <v>6.5</v>
      </c>
      <c r="O575" s="0" t="n">
        <v>1438479</v>
      </c>
      <c r="P575" s="0" t="n">
        <v>342110</v>
      </c>
      <c r="Q575" s="0" t="n">
        <v>1096369</v>
      </c>
      <c r="R575" s="0" t="n">
        <v>2</v>
      </c>
      <c r="S575" s="0" t="n">
        <v>8.3</v>
      </c>
      <c r="T575" s="0" t="n">
        <v>-322015</v>
      </c>
      <c r="U575" s="0" t="n">
        <v>-1.8</v>
      </c>
      <c r="V575" s="0" t="n">
        <v>13</v>
      </c>
      <c r="W575" s="0" t="n">
        <v>25694</v>
      </c>
      <c r="X575" s="0" t="n">
        <v>25906</v>
      </c>
      <c r="Y575" s="0" t="n">
        <v>191825</v>
      </c>
      <c r="AA575" s="1" t="str">
        <f aca="false">$C$563</f>
        <v>2014</v>
      </c>
      <c r="AB575" s="1" t="n">
        <f aca="false">SUM(D575:D576)/SUM(C575:C576)</f>
        <v>31.4790780106698</v>
      </c>
      <c r="AC575" s="1" t="n">
        <f aca="false">SUM(H575:H576)/SUM(C575:C576)</f>
        <v>0.0487952995915705</v>
      </c>
      <c r="AD575" s="1" t="n">
        <f aca="false">SUM(D575:D576)/D577</f>
        <v>0.293337929358737</v>
      </c>
    </row>
    <row r="576" customFormat="false" ht="12.8" hidden="false" customHeight="false" outlineLevel="0" collapsed="false">
      <c r="A576" s="0" t="s">
        <v>41</v>
      </c>
      <c r="B576" s="0" t="n">
        <v>330552</v>
      </c>
      <c r="C576" s="0" t="n">
        <v>407932</v>
      </c>
      <c r="D576" s="0" t="n">
        <v>17851283</v>
      </c>
      <c r="E576" s="0" t="n">
        <v>17988054</v>
      </c>
      <c r="F576" s="0" t="n">
        <v>2606</v>
      </c>
      <c r="G576" s="0" t="n">
        <v>0.6</v>
      </c>
      <c r="H576" s="0" t="n">
        <v>16894</v>
      </c>
      <c r="I576" s="0" t="n">
        <v>4.1</v>
      </c>
      <c r="J576" s="0" t="n">
        <v>1000973</v>
      </c>
      <c r="K576" s="0" t="n">
        <v>21269</v>
      </c>
      <c r="L576" s="0" t="n">
        <v>979704</v>
      </c>
      <c r="M576" s="0" t="n">
        <v>0.1</v>
      </c>
      <c r="N576" s="0" t="n">
        <v>5.6</v>
      </c>
      <c r="O576" s="0" t="n">
        <v>1274515</v>
      </c>
      <c r="P576" s="0" t="n">
        <v>300515</v>
      </c>
      <c r="Q576" s="0" t="n">
        <v>974000</v>
      </c>
      <c r="R576" s="0" t="n">
        <v>1.7</v>
      </c>
      <c r="S576" s="0" t="n">
        <v>7.1</v>
      </c>
      <c r="T576" s="0" t="n">
        <v>-273542</v>
      </c>
      <c r="U576" s="0" t="n">
        <v>-1.5</v>
      </c>
      <c r="V576" s="0" t="n">
        <v>11.2</v>
      </c>
      <c r="W576" s="0" t="n">
        <v>12095</v>
      </c>
      <c r="X576" s="0" t="n">
        <v>12154</v>
      </c>
      <c r="Y576" s="0" t="n">
        <v>127241</v>
      </c>
    </row>
    <row r="577" customFormat="false" ht="12.8" hidden="false" customHeight="false" outlineLevel="0" collapsed="false">
      <c r="A577" s="0" t="s">
        <v>42</v>
      </c>
      <c r="B577" s="0" t="n">
        <v>5307680</v>
      </c>
      <c r="C577" s="0" t="n">
        <v>6721326</v>
      </c>
      <c r="D577" s="0" t="n">
        <v>119102910</v>
      </c>
      <c r="E577" s="0" t="n">
        <v>117753674</v>
      </c>
      <c r="F577" s="0" t="n">
        <v>669917</v>
      </c>
      <c r="G577" s="0" t="n">
        <v>10</v>
      </c>
      <c r="H577" s="0" t="n">
        <v>576942</v>
      </c>
      <c r="I577" s="0" t="n">
        <v>8.6</v>
      </c>
      <c r="J577" s="0" t="n">
        <v>15999988</v>
      </c>
      <c r="K577" s="0" t="n">
        <v>5263991</v>
      </c>
      <c r="L577" s="0" t="n">
        <v>10735997</v>
      </c>
      <c r="M577" s="0" t="n">
        <v>4.5</v>
      </c>
      <c r="N577" s="0" t="n">
        <v>13.6</v>
      </c>
      <c r="O577" s="0" t="n">
        <v>13301515</v>
      </c>
      <c r="P577" s="0" t="n">
        <v>4341604</v>
      </c>
      <c r="Q577" s="0" t="n">
        <v>8959911</v>
      </c>
      <c r="R577" s="0" t="n">
        <v>3.7</v>
      </c>
      <c r="S577" s="0" t="n">
        <v>11.3</v>
      </c>
      <c r="T577" s="0" t="n">
        <v>2698473</v>
      </c>
      <c r="U577" s="0" t="n">
        <v>2.3</v>
      </c>
      <c r="V577" s="0" t="n">
        <v>22.6</v>
      </c>
      <c r="W577" s="0" t="n">
        <v>392325</v>
      </c>
      <c r="X577" s="0" t="n">
        <v>393686</v>
      </c>
      <c r="Y577" s="0" t="n">
        <v>2372489</v>
      </c>
    </row>
    <row r="578" customFormat="false" ht="12.8" hidden="false" customHeight="false" outlineLevel="0" collapsed="false">
      <c r="C578" s="0" t="s">
        <v>88</v>
      </c>
      <c r="AF578" s="1" t="str">
        <f aca="false">C578</f>
        <v>2015</v>
      </c>
    </row>
    <row r="579" customFormat="false" ht="12.8" hidden="false" customHeight="false" outlineLevel="0" collapsed="false">
      <c r="A579" s="0" t="s">
        <v>5</v>
      </c>
      <c r="B579" s="0" t="s">
        <v>6</v>
      </c>
      <c r="C579" s="0" t="s">
        <v>7</v>
      </c>
      <c r="D579" s="0" t="s">
        <v>8</v>
      </c>
      <c r="E579" s="0" t="s">
        <v>9</v>
      </c>
      <c r="F579" s="0" t="s">
        <v>10</v>
      </c>
      <c r="G579" s="0" t="s">
        <v>11</v>
      </c>
      <c r="H579" s="0" t="s">
        <v>12</v>
      </c>
      <c r="I579" s="0" t="s">
        <v>13</v>
      </c>
      <c r="J579" s="0" t="s">
        <v>14</v>
      </c>
      <c r="K579" s="0" t="s">
        <v>15</v>
      </c>
      <c r="L579" s="0" t="s">
        <v>16</v>
      </c>
      <c r="M579" s="0" t="s">
        <v>17</v>
      </c>
      <c r="N579" s="0" t="s">
        <v>18</v>
      </c>
      <c r="O579" s="0" t="s">
        <v>19</v>
      </c>
      <c r="P579" s="0" t="s">
        <v>20</v>
      </c>
      <c r="Q579" s="0" t="s">
        <v>21</v>
      </c>
      <c r="R579" s="0" t="s">
        <v>22</v>
      </c>
      <c r="S579" s="0" t="s">
        <v>23</v>
      </c>
      <c r="T579" s="0" t="s">
        <v>24</v>
      </c>
      <c r="U579" s="0" t="s">
        <v>25</v>
      </c>
      <c r="V579" s="0" t="s">
        <v>26</v>
      </c>
      <c r="W579" s="0" t="s">
        <v>27</v>
      </c>
      <c r="X579" s="0" t="s">
        <v>28</v>
      </c>
      <c r="Y579" s="0" t="s">
        <v>29</v>
      </c>
      <c r="AA579" s="1" t="s">
        <v>71</v>
      </c>
      <c r="AB579" s="1" t="s">
        <v>72</v>
      </c>
      <c r="AC579" s="1" t="s">
        <v>73</v>
      </c>
      <c r="AD579" s="1" t="s">
        <v>74</v>
      </c>
      <c r="AF579" s="1" t="s">
        <v>59</v>
      </c>
      <c r="AG579" s="1" t="s">
        <v>60</v>
      </c>
    </row>
    <row r="580" customFormat="false" ht="12.8" hidden="false" customHeight="false" outlineLevel="0" collapsed="false">
      <c r="A580" s="0" t="s">
        <v>30</v>
      </c>
      <c r="B580" s="0" t="n">
        <v>464826</v>
      </c>
      <c r="C580" s="0" t="n">
        <v>568219</v>
      </c>
      <c r="D580" s="0" t="n">
        <v>5066646</v>
      </c>
      <c r="E580" s="0" t="n">
        <v>2538425</v>
      </c>
      <c r="F580" s="0" t="n">
        <v>568214</v>
      </c>
      <c r="G580" s="0" t="n">
        <v>200</v>
      </c>
      <c r="H580" s="0" t="n">
        <v>0</v>
      </c>
      <c r="I580" s="0" t="n">
        <v>0</v>
      </c>
      <c r="J580" s="0" t="n">
        <v>5056442</v>
      </c>
      <c r="K580" s="0" t="n">
        <v>5056442</v>
      </c>
      <c r="L580" s="0" t="n">
        <v>0</v>
      </c>
      <c r="M580" s="0" t="n">
        <v>199.2</v>
      </c>
      <c r="N580" s="0" t="n">
        <v>199.2</v>
      </c>
      <c r="O580" s="0" t="n">
        <v>0</v>
      </c>
      <c r="P580" s="0" t="n">
        <v>0</v>
      </c>
      <c r="Q580" s="0" t="n">
        <v>0</v>
      </c>
      <c r="R580" s="0" t="n">
        <v>0</v>
      </c>
      <c r="S580" s="0" t="n">
        <v>0</v>
      </c>
      <c r="T580" s="0" t="n">
        <v>5056442</v>
      </c>
      <c r="U580" s="0" t="n">
        <v>199.2</v>
      </c>
      <c r="V580" s="0" t="n">
        <v>0</v>
      </c>
      <c r="AE580" s="1" t="n">
        <f aca="false">K580/D592</f>
        <v>0.0415697793601413</v>
      </c>
      <c r="AF580" s="1" t="n">
        <f aca="false">SUM(P570:P5761)/SUM(D585:D591)</f>
        <v>0.163031289840402</v>
      </c>
      <c r="AG580" s="1" t="n">
        <f aca="false">D585/SUM(D585:D591)</f>
        <v>0.0388397047251974</v>
      </c>
    </row>
    <row r="581" customFormat="false" ht="12.8" hidden="false" customHeight="false" outlineLevel="0" collapsed="false">
      <c r="A581" s="0" t="s">
        <v>31</v>
      </c>
      <c r="B581" s="0" t="n">
        <v>336221</v>
      </c>
      <c r="C581" s="0" t="n">
        <v>425507</v>
      </c>
      <c r="D581" s="0" t="n">
        <v>4351958</v>
      </c>
      <c r="E581" s="0" t="n">
        <v>4440746</v>
      </c>
      <c r="F581" s="0" t="n">
        <v>0</v>
      </c>
      <c r="G581" s="0" t="n">
        <v>0</v>
      </c>
      <c r="H581" s="0" t="n">
        <v>104354</v>
      </c>
      <c r="I581" s="0" t="n">
        <v>21.8</v>
      </c>
      <c r="J581" s="0" t="n">
        <v>972942</v>
      </c>
      <c r="K581" s="0" t="n">
        <v>0</v>
      </c>
      <c r="L581" s="0" t="n">
        <v>972942</v>
      </c>
      <c r="M581" s="0" t="n">
        <v>0</v>
      </c>
      <c r="N581" s="0" t="n">
        <v>21.9</v>
      </c>
      <c r="O581" s="0" t="n">
        <v>1150518</v>
      </c>
      <c r="P581" s="0" t="n">
        <v>593692</v>
      </c>
      <c r="Q581" s="0" t="n">
        <v>556826</v>
      </c>
      <c r="R581" s="0" t="n">
        <v>13.4</v>
      </c>
      <c r="S581" s="0" t="n">
        <v>25.9</v>
      </c>
      <c r="T581" s="0" t="n">
        <v>-177576</v>
      </c>
      <c r="U581" s="0" t="n">
        <v>-4</v>
      </c>
      <c r="V581" s="0" t="n">
        <v>43.8</v>
      </c>
      <c r="W581" s="0" t="n">
        <v>73459</v>
      </c>
      <c r="X581" s="0" t="n">
        <v>73574</v>
      </c>
      <c r="Y581" s="0" t="n">
        <v>410056</v>
      </c>
      <c r="AE581" s="1" t="n">
        <f aca="false">AE580-AF565</f>
        <v>0.0125972141533906</v>
      </c>
    </row>
    <row r="582" customFormat="false" ht="12.8" hidden="false" customHeight="false" outlineLevel="0" collapsed="false">
      <c r="A582" s="0" t="s">
        <v>32</v>
      </c>
      <c r="B582" s="0" t="n">
        <v>292599</v>
      </c>
      <c r="C582" s="0" t="n">
        <v>359937</v>
      </c>
      <c r="D582" s="0" t="n">
        <v>4018871</v>
      </c>
      <c r="E582" s="0" t="n">
        <v>4059996</v>
      </c>
      <c r="F582" s="0" t="n">
        <v>11735</v>
      </c>
      <c r="G582" s="0" t="n">
        <v>3</v>
      </c>
      <c r="H582" s="0" t="n">
        <v>64918</v>
      </c>
      <c r="I582" s="0" t="n">
        <v>16.8</v>
      </c>
      <c r="J582" s="0" t="n">
        <v>745978</v>
      </c>
      <c r="K582" s="0" t="n">
        <v>54985</v>
      </c>
      <c r="L582" s="0" t="n">
        <v>690993</v>
      </c>
      <c r="M582" s="0" t="n">
        <v>1.4</v>
      </c>
      <c r="N582" s="0" t="n">
        <v>18.4</v>
      </c>
      <c r="O582" s="0" t="n">
        <v>828227</v>
      </c>
      <c r="P582" s="0" t="n">
        <v>410447</v>
      </c>
      <c r="Q582" s="0" t="n">
        <v>417780</v>
      </c>
      <c r="R582" s="0" t="n">
        <v>10.1</v>
      </c>
      <c r="S582" s="0" t="n">
        <v>20.4</v>
      </c>
      <c r="T582" s="0" t="n">
        <v>-82249</v>
      </c>
      <c r="U582" s="0" t="n">
        <v>-2</v>
      </c>
      <c r="V582" s="0" t="n">
        <v>36.8</v>
      </c>
      <c r="W582" s="0" t="n">
        <v>42592</v>
      </c>
      <c r="X582" s="0" t="n">
        <v>42714</v>
      </c>
      <c r="Y582" s="0" t="n">
        <v>265104</v>
      </c>
    </row>
    <row r="583" customFormat="false" ht="12.8" hidden="false" customHeight="false" outlineLevel="0" collapsed="false">
      <c r="A583" s="0" t="s">
        <v>33</v>
      </c>
      <c r="B583" s="0" t="n">
        <v>280282</v>
      </c>
      <c r="C583" s="0" t="n">
        <v>349576</v>
      </c>
      <c r="D583" s="0" t="n">
        <v>4108736</v>
      </c>
      <c r="E583" s="0" t="n">
        <v>4130838</v>
      </c>
      <c r="F583" s="0" t="n">
        <v>10547</v>
      </c>
      <c r="G583" s="0" t="n">
        <v>2.9</v>
      </c>
      <c r="H583" s="0" t="n">
        <v>47016</v>
      </c>
      <c r="I583" s="0" t="n">
        <v>12.8</v>
      </c>
      <c r="J583" s="0" t="n">
        <v>662221</v>
      </c>
      <c r="K583" s="0" t="n">
        <v>46071</v>
      </c>
      <c r="L583" s="0" t="n">
        <v>616150</v>
      </c>
      <c r="M583" s="0" t="n">
        <v>1.1</v>
      </c>
      <c r="N583" s="0" t="n">
        <v>16</v>
      </c>
      <c r="O583" s="0" t="n">
        <v>706425</v>
      </c>
      <c r="P583" s="0" t="n">
        <v>305117</v>
      </c>
      <c r="Q583" s="0" t="n">
        <v>401308</v>
      </c>
      <c r="R583" s="0" t="n">
        <v>7.4</v>
      </c>
      <c r="S583" s="0" t="n">
        <v>17.1</v>
      </c>
      <c r="T583" s="0" t="n">
        <v>-44204</v>
      </c>
      <c r="U583" s="0" t="n">
        <v>-1.1</v>
      </c>
      <c r="V583" s="0" t="n">
        <v>32</v>
      </c>
      <c r="W583" s="0" t="n">
        <v>32144</v>
      </c>
      <c r="X583" s="0" t="n">
        <v>32506</v>
      </c>
      <c r="Y583" s="0" t="n">
        <v>197161</v>
      </c>
    </row>
    <row r="584" customFormat="false" ht="12.8" hidden="false" customHeight="false" outlineLevel="0" collapsed="false">
      <c r="A584" s="0" t="s">
        <v>34</v>
      </c>
      <c r="B584" s="0" t="n">
        <v>241919</v>
      </c>
      <c r="C584" s="0" t="n">
        <v>299830</v>
      </c>
      <c r="D584" s="0" t="n">
        <v>4064012</v>
      </c>
      <c r="E584" s="0" t="n">
        <v>4099870</v>
      </c>
      <c r="F584" s="0" t="n">
        <v>8475</v>
      </c>
      <c r="G584" s="0" t="n">
        <v>2.7</v>
      </c>
      <c r="H584" s="0" t="n">
        <v>37860</v>
      </c>
      <c r="I584" s="0" t="n">
        <v>12</v>
      </c>
      <c r="J584" s="0" t="n">
        <v>626270</v>
      </c>
      <c r="K584" s="0" t="n">
        <v>38593</v>
      </c>
      <c r="L584" s="0" t="n">
        <v>587677</v>
      </c>
      <c r="M584" s="0" t="n">
        <v>0.9</v>
      </c>
      <c r="N584" s="0" t="n">
        <v>15.3</v>
      </c>
      <c r="O584" s="0" t="n">
        <v>697986</v>
      </c>
      <c r="P584" s="0" t="n">
        <v>268437</v>
      </c>
      <c r="Q584" s="0" t="n">
        <v>429549</v>
      </c>
      <c r="R584" s="0" t="n">
        <v>6.5</v>
      </c>
      <c r="S584" s="0" t="n">
        <v>17</v>
      </c>
      <c r="T584" s="0" t="n">
        <v>-71716</v>
      </c>
      <c r="U584" s="0" t="n">
        <v>-1.7</v>
      </c>
      <c r="V584" s="0" t="n">
        <v>30.6</v>
      </c>
      <c r="W584" s="0" t="n">
        <v>24740</v>
      </c>
      <c r="X584" s="0" t="n">
        <v>24955</v>
      </c>
      <c r="Y584" s="0" t="n">
        <v>157239</v>
      </c>
    </row>
    <row r="585" customFormat="false" ht="12.8" hidden="false" customHeight="false" outlineLevel="0" collapsed="false">
      <c r="A585" s="0" t="s">
        <v>35</v>
      </c>
      <c r="B585" s="0" t="n">
        <v>209846</v>
      </c>
      <c r="C585" s="0" t="n">
        <v>266865</v>
      </c>
      <c r="D585" s="0" t="n">
        <v>3885028</v>
      </c>
      <c r="E585" s="0" t="n">
        <v>3940806</v>
      </c>
      <c r="F585" s="0" t="n">
        <v>7135</v>
      </c>
      <c r="G585" s="0" t="n">
        <v>2.6</v>
      </c>
      <c r="H585" s="0" t="n">
        <v>30346</v>
      </c>
      <c r="I585" s="0" t="n">
        <v>10.9</v>
      </c>
      <c r="J585" s="0" t="n">
        <v>535142</v>
      </c>
      <c r="K585" s="0" t="n">
        <v>35216</v>
      </c>
      <c r="L585" s="0" t="n">
        <v>499926</v>
      </c>
      <c r="M585" s="0" t="n">
        <v>0.9</v>
      </c>
      <c r="N585" s="0" t="n">
        <v>13.6</v>
      </c>
      <c r="O585" s="0" t="n">
        <v>646697</v>
      </c>
      <c r="P585" s="0" t="n">
        <v>256041</v>
      </c>
      <c r="Q585" s="0" t="n">
        <v>390656</v>
      </c>
      <c r="R585" s="0" t="n">
        <v>6.5</v>
      </c>
      <c r="S585" s="0" t="n">
        <v>16.4</v>
      </c>
      <c r="T585" s="0" t="n">
        <v>-111555</v>
      </c>
      <c r="U585" s="0" t="n">
        <v>-2.8</v>
      </c>
      <c r="V585" s="0" t="n">
        <v>27.2</v>
      </c>
      <c r="W585" s="0" t="n">
        <v>19363</v>
      </c>
      <c r="X585" s="0" t="n">
        <v>19518</v>
      </c>
      <c r="Y585" s="0" t="n">
        <v>133428</v>
      </c>
      <c r="AA585" s="1" t="str">
        <f aca="false">$C$578</f>
        <v>2015</v>
      </c>
      <c r="AB585" s="1" t="n">
        <f aca="false">SUM(D580:D585)/SUM(C580:C585)</f>
        <v>11.2317146665938</v>
      </c>
      <c r="AC585" s="1" t="n">
        <f aca="false">SUM(H580:H585)/SUM(C580:C585)</f>
        <v>0.125331397300538</v>
      </c>
      <c r="AD585" s="1" t="n">
        <f aca="false">SUM(D580:D585)/D592</f>
        <v>0.20960033929024</v>
      </c>
    </row>
    <row r="586" customFormat="false" ht="12.8" hidden="false" customHeight="false" outlineLevel="0" collapsed="false">
      <c r="A586" s="0" t="s">
        <v>36</v>
      </c>
      <c r="B586" s="0" t="n">
        <v>997954</v>
      </c>
      <c r="C586" s="0" t="n">
        <v>1312894</v>
      </c>
      <c r="D586" s="0" t="n">
        <v>20267430</v>
      </c>
      <c r="E586" s="0" t="n">
        <v>20461805</v>
      </c>
      <c r="F586" s="0" t="n">
        <v>32528</v>
      </c>
      <c r="G586" s="0" t="n">
        <v>2.4</v>
      </c>
      <c r="H586" s="0" t="n">
        <v>119251</v>
      </c>
      <c r="I586" s="0" t="n">
        <v>8.8</v>
      </c>
      <c r="J586" s="0" t="n">
        <v>2296387</v>
      </c>
      <c r="K586" s="0" t="n">
        <v>140691</v>
      </c>
      <c r="L586" s="0" t="n">
        <v>2155696</v>
      </c>
      <c r="M586" s="0" t="n">
        <v>0.7</v>
      </c>
      <c r="N586" s="0" t="n">
        <v>11.2</v>
      </c>
      <c r="O586" s="0" t="n">
        <v>2685138</v>
      </c>
      <c r="P586" s="0" t="n">
        <v>912547</v>
      </c>
      <c r="Q586" s="0" t="n">
        <v>1772591</v>
      </c>
      <c r="R586" s="0" t="n">
        <v>4.5</v>
      </c>
      <c r="S586" s="0" t="n">
        <v>13.1</v>
      </c>
      <c r="T586" s="0" t="n">
        <v>-388751</v>
      </c>
      <c r="U586" s="0" t="n">
        <v>-1.9</v>
      </c>
      <c r="V586" s="0" t="n">
        <v>22.4</v>
      </c>
      <c r="W586" s="0" t="n">
        <v>76157</v>
      </c>
      <c r="X586" s="0" t="n">
        <v>76878</v>
      </c>
      <c r="Y586" s="0" t="n">
        <v>494697</v>
      </c>
      <c r="AA586" s="1" t="str">
        <f aca="false">$C$578</f>
        <v>2015</v>
      </c>
      <c r="AB586" s="1" t="n">
        <f aca="false">D586/C586</f>
        <v>15.4372173229522</v>
      </c>
      <c r="AC586" s="1" t="n">
        <f aca="false">H586/C586</f>
        <v>0.09083063826935</v>
      </c>
      <c r="AD586" s="1" t="n">
        <f aca="false">D586/D592</f>
        <v>0.166621627084244</v>
      </c>
    </row>
    <row r="587" customFormat="false" ht="12.8" hidden="false" customHeight="false" outlineLevel="0" collapsed="false">
      <c r="A587" s="0" t="s">
        <v>37</v>
      </c>
      <c r="B587" s="0" t="n">
        <v>726591</v>
      </c>
      <c r="C587" s="0" t="n">
        <v>942181</v>
      </c>
      <c r="D587" s="0" t="n">
        <v>17394293</v>
      </c>
      <c r="E587" s="0" t="n">
        <v>17547850</v>
      </c>
      <c r="F587" s="0" t="n">
        <v>18550</v>
      </c>
      <c r="G587" s="0" t="n">
        <v>1.9</v>
      </c>
      <c r="H587" s="0" t="n">
        <v>67360</v>
      </c>
      <c r="I587" s="0" t="n">
        <v>7</v>
      </c>
      <c r="J587" s="0" t="n">
        <v>1659410</v>
      </c>
      <c r="K587" s="0" t="n">
        <v>87970</v>
      </c>
      <c r="L587" s="0" t="n">
        <v>1571440</v>
      </c>
      <c r="M587" s="0" t="n">
        <v>0.5</v>
      </c>
      <c r="N587" s="0" t="n">
        <v>9.5</v>
      </c>
      <c r="O587" s="0" t="n">
        <v>1966523</v>
      </c>
      <c r="P587" s="0" t="n">
        <v>579545</v>
      </c>
      <c r="Q587" s="0" t="n">
        <v>1386978</v>
      </c>
      <c r="R587" s="0" t="n">
        <v>3.3</v>
      </c>
      <c r="S587" s="0" t="n">
        <v>11.2</v>
      </c>
      <c r="T587" s="0" t="n">
        <v>-307113</v>
      </c>
      <c r="U587" s="0" t="n">
        <v>-1.7</v>
      </c>
      <c r="V587" s="0" t="n">
        <v>19</v>
      </c>
      <c r="W587" s="0" t="n">
        <v>43547</v>
      </c>
      <c r="X587" s="0" t="n">
        <v>43977</v>
      </c>
      <c r="Y587" s="0" t="n">
        <v>302702</v>
      </c>
      <c r="AA587" s="1" t="str">
        <f aca="false">$C$578</f>
        <v>2015</v>
      </c>
      <c r="AB587" s="1" t="n">
        <f aca="false">D587/C587</f>
        <v>18.4617318752978</v>
      </c>
      <c r="AC587" s="1" t="n">
        <f aca="false">H587/C587</f>
        <v>0.0714936938868434</v>
      </c>
      <c r="AD587" s="1" t="n">
        <f aca="false">D587/D592</f>
        <v>0.143001130465978</v>
      </c>
    </row>
    <row r="588" customFormat="false" ht="12.8" hidden="false" customHeight="false" outlineLevel="0" collapsed="false">
      <c r="A588" s="0" t="s">
        <v>38</v>
      </c>
      <c r="B588" s="0" t="n">
        <v>508827</v>
      </c>
      <c r="C588" s="0" t="n">
        <v>653446</v>
      </c>
      <c r="D588" s="0" t="n">
        <v>12936007</v>
      </c>
      <c r="E588" s="0" t="n">
        <v>13021786</v>
      </c>
      <c r="F588" s="0" t="n">
        <v>10718</v>
      </c>
      <c r="G588" s="0" t="n">
        <v>1.6</v>
      </c>
      <c r="H588" s="0" t="n">
        <v>39932</v>
      </c>
      <c r="I588" s="0" t="n">
        <v>6</v>
      </c>
      <c r="J588" s="0" t="n">
        <v>1103429</v>
      </c>
      <c r="K588" s="0" t="n">
        <v>54596</v>
      </c>
      <c r="L588" s="0" t="n">
        <v>1048833</v>
      </c>
      <c r="M588" s="0" t="n">
        <v>0.4</v>
      </c>
      <c r="N588" s="0" t="n">
        <v>8.5</v>
      </c>
      <c r="O588" s="0" t="n">
        <v>1274987</v>
      </c>
      <c r="P588" s="0" t="n">
        <v>341535</v>
      </c>
      <c r="Q588" s="0" t="n">
        <v>933452</v>
      </c>
      <c r="R588" s="0" t="n">
        <v>2.6</v>
      </c>
      <c r="S588" s="0" t="n">
        <v>9.8</v>
      </c>
      <c r="T588" s="0" t="n">
        <v>-171558</v>
      </c>
      <c r="U588" s="0" t="n">
        <v>-1.3</v>
      </c>
      <c r="V588" s="0" t="n">
        <v>17</v>
      </c>
      <c r="W588" s="0" t="n">
        <v>26268</v>
      </c>
      <c r="X588" s="0" t="n">
        <v>26481</v>
      </c>
      <c r="Y588" s="0" t="n">
        <v>183159</v>
      </c>
      <c r="AA588" s="1" t="str">
        <f aca="false">$C$578</f>
        <v>2015</v>
      </c>
      <c r="AB588" s="1" t="n">
        <f aca="false">D588/C588</f>
        <v>19.7965968113662</v>
      </c>
      <c r="AC588" s="1" t="n">
        <f aca="false">H588/C588</f>
        <v>0.0611098698285704</v>
      </c>
      <c r="AD588" s="1" t="n">
        <f aca="false">D588/D592</f>
        <v>0.106348882631551</v>
      </c>
    </row>
    <row r="589" customFormat="false" ht="12.8" hidden="false" customHeight="false" outlineLevel="0" collapsed="false">
      <c r="A589" s="0" t="s">
        <v>39</v>
      </c>
      <c r="B589" s="0" t="n">
        <v>370162</v>
      </c>
      <c r="C589" s="0" t="n">
        <v>462464</v>
      </c>
      <c r="D589" s="0" t="n">
        <v>9193068</v>
      </c>
      <c r="E589" s="0" t="n">
        <v>9248531</v>
      </c>
      <c r="F589" s="0" t="n">
        <v>6418</v>
      </c>
      <c r="G589" s="0" t="n">
        <v>1.4</v>
      </c>
      <c r="H589" s="0" t="n">
        <v>26651</v>
      </c>
      <c r="I589" s="0" t="n">
        <v>5.6</v>
      </c>
      <c r="J589" s="0" t="n">
        <v>733559</v>
      </c>
      <c r="K589" s="0" t="n">
        <v>47022</v>
      </c>
      <c r="L589" s="0" t="n">
        <v>686537</v>
      </c>
      <c r="M589" s="0" t="n">
        <v>0.5</v>
      </c>
      <c r="N589" s="0" t="n">
        <v>7.9</v>
      </c>
      <c r="O589" s="0" t="n">
        <v>844485</v>
      </c>
      <c r="P589" s="0" t="n">
        <v>232696</v>
      </c>
      <c r="Q589" s="0" t="n">
        <v>611789</v>
      </c>
      <c r="R589" s="0" t="n">
        <v>2.5</v>
      </c>
      <c r="S589" s="0" t="n">
        <v>9.1</v>
      </c>
      <c r="T589" s="0" t="n">
        <v>-110926</v>
      </c>
      <c r="U589" s="0" t="n">
        <v>-1.2</v>
      </c>
      <c r="V589" s="0" t="n">
        <v>15.8</v>
      </c>
      <c r="W589" s="0" t="n">
        <v>17852</v>
      </c>
      <c r="X589" s="0" t="n">
        <v>17940</v>
      </c>
      <c r="Y589" s="0" t="n">
        <v>121744</v>
      </c>
      <c r="AA589" s="1" t="str">
        <f aca="false">$C$578</f>
        <v>2015</v>
      </c>
      <c r="AB589" s="1" t="n">
        <f aca="false">D589/C589</f>
        <v>19.8784510794354</v>
      </c>
      <c r="AC589" s="1" t="n">
        <f aca="false">H589/C589</f>
        <v>0.0576282694436756</v>
      </c>
      <c r="AD589" s="1" t="n">
        <f aca="false">D589/D592</f>
        <v>0.0755776113723396</v>
      </c>
    </row>
    <row r="590" customFormat="false" ht="12.8" hidden="false" customHeight="false" outlineLevel="0" collapsed="false">
      <c r="A590" s="0" t="s">
        <v>40</v>
      </c>
      <c r="B590" s="0" t="n">
        <v>606805</v>
      </c>
      <c r="C590" s="0" t="n">
        <v>751416</v>
      </c>
      <c r="D590" s="0" t="n">
        <v>18696983</v>
      </c>
      <c r="E590" s="0" t="n">
        <v>18834422</v>
      </c>
      <c r="F590" s="0" t="n">
        <v>8432</v>
      </c>
      <c r="G590" s="0" t="n">
        <v>1.1</v>
      </c>
      <c r="H590" s="0" t="n">
        <v>41163</v>
      </c>
      <c r="I590" s="0" t="n">
        <v>5.4</v>
      </c>
      <c r="J590" s="0" t="n">
        <v>1311993</v>
      </c>
      <c r="K590" s="0" t="n">
        <v>47931</v>
      </c>
      <c r="L590" s="0" t="n">
        <v>1264062</v>
      </c>
      <c r="M590" s="0" t="n">
        <v>0.3</v>
      </c>
      <c r="N590" s="0" t="n">
        <v>7</v>
      </c>
      <c r="O590" s="0" t="n">
        <v>1586872</v>
      </c>
      <c r="P590" s="0" t="n">
        <v>396630</v>
      </c>
      <c r="Q590" s="0" t="n">
        <v>1190242</v>
      </c>
      <c r="R590" s="0" t="n">
        <v>2.1</v>
      </c>
      <c r="S590" s="0" t="n">
        <v>8.4</v>
      </c>
      <c r="T590" s="0" t="n">
        <v>-274879</v>
      </c>
      <c r="U590" s="0" t="n">
        <v>-1.4</v>
      </c>
      <c r="V590" s="0" t="n">
        <v>14</v>
      </c>
      <c r="W590" s="0" t="n">
        <v>28818</v>
      </c>
      <c r="X590" s="0" t="n">
        <v>28966</v>
      </c>
      <c r="Y590" s="0" t="n">
        <v>199487</v>
      </c>
      <c r="AA590" s="1" t="str">
        <f aca="false">$C$578</f>
        <v>2015</v>
      </c>
      <c r="AB590" s="1" t="n">
        <f aca="false">SUM(D590:D591)/SUM(C590:C591)</f>
        <v>31.7430146230542</v>
      </c>
      <c r="AC590" s="1" t="n">
        <f aca="false">SUM(H590:H591)/SUM(C590:C591)</f>
        <v>0.0504725029646046</v>
      </c>
      <c r="AD590" s="1" t="n">
        <f aca="false">SUM(D590:D591)/D592</f>
        <v>0.298850409155647</v>
      </c>
    </row>
    <row r="591" customFormat="false" ht="12.8" hidden="false" customHeight="false" outlineLevel="0" collapsed="false">
      <c r="A591" s="0" t="s">
        <v>41</v>
      </c>
      <c r="B591" s="0" t="n">
        <v>318158</v>
      </c>
      <c r="C591" s="0" t="n">
        <v>393762</v>
      </c>
      <c r="D591" s="0" t="n">
        <v>17654419</v>
      </c>
      <c r="E591" s="0" t="n">
        <v>17766726</v>
      </c>
      <c r="F591" s="0" t="n">
        <v>2626</v>
      </c>
      <c r="G591" s="0" t="n">
        <v>0.7</v>
      </c>
      <c r="H591" s="0" t="n">
        <v>16637</v>
      </c>
      <c r="I591" s="0" t="n">
        <v>4.2</v>
      </c>
      <c r="J591" s="0" t="n">
        <v>1047037</v>
      </c>
      <c r="K591" s="0" t="n">
        <v>27405</v>
      </c>
      <c r="L591" s="0" t="n">
        <v>1019632</v>
      </c>
      <c r="M591" s="0" t="n">
        <v>0.2</v>
      </c>
      <c r="N591" s="0" t="n">
        <v>5.9</v>
      </c>
      <c r="O591" s="0" t="n">
        <v>1271650</v>
      </c>
      <c r="P591" s="0" t="n">
        <v>268944</v>
      </c>
      <c r="Q591" s="0" t="n">
        <v>1002706</v>
      </c>
      <c r="R591" s="0" t="n">
        <v>1.5</v>
      </c>
      <c r="S591" s="0" t="n">
        <v>7.2</v>
      </c>
      <c r="T591" s="0" t="n">
        <v>-224613</v>
      </c>
      <c r="U591" s="0" t="n">
        <v>-1.3</v>
      </c>
      <c r="V591" s="0" t="n">
        <v>11.8</v>
      </c>
      <c r="W591" s="0" t="n">
        <v>11893</v>
      </c>
      <c r="X591" s="0" t="n">
        <v>11936</v>
      </c>
      <c r="Y591" s="0" t="n">
        <v>118160</v>
      </c>
    </row>
    <row r="592" customFormat="false" ht="12.8" hidden="false" customHeight="false" outlineLevel="0" collapsed="false">
      <c r="A592" s="0" t="s">
        <v>89</v>
      </c>
      <c r="B592" s="0" t="n">
        <f aca="false">SUM(B580:B591)</f>
        <v>5354190</v>
      </c>
      <c r="C592" s="0" t="n">
        <f aca="false">SUM(C580:C591)</f>
        <v>6786097</v>
      </c>
      <c r="D592" s="0" t="n">
        <f aca="false">SUM(D580:D591)</f>
        <v>121637451</v>
      </c>
      <c r="E592" s="0" t="n">
        <f aca="false">SUM(E580:E591)</f>
        <v>120091801</v>
      </c>
      <c r="G592" s="0" t="n">
        <f aca="false">ROUND(SUM(F580:F591)/SUM($C$580:$C$591)*100,1)</f>
        <v>10.1</v>
      </c>
      <c r="I592" s="0" t="n">
        <f aca="false">ROUND(SUM(H580:H591)/SUM($C$580:$C$591)*100,1)</f>
        <v>8.8</v>
      </c>
      <c r="P592" s="0" t="n">
        <f aca="false">SUM(P580:P591)</f>
        <v>4565631</v>
      </c>
    </row>
    <row r="594" customFormat="false" ht="12.8" hidden="false" customHeight="false" outlineLevel="0" collapsed="false">
      <c r="AF594" s="1" t="s">
        <v>59</v>
      </c>
      <c r="AG594" s="1" t="s">
        <v>60</v>
      </c>
      <c r="AH594" s="1" t="s">
        <v>61</v>
      </c>
    </row>
    <row r="595" customFormat="false" ht="12.8" hidden="false" customHeight="false" outlineLevel="0" collapsed="false">
      <c r="AE595" s="1" t="s">
        <v>90</v>
      </c>
      <c r="AF595" s="1" t="n">
        <f aca="false">ROUND(AVERAGE(AF535,AF550,AF520,AF505,AF490,AF475,AF460,AF445,AF430,AF415,AF400,AF385,AF370,AF355,AF340,AF325,AF310,AF295),3)</f>
        <v>0.038</v>
      </c>
      <c r="AG595" s="1" t="n">
        <f aca="false">ROUND(AVERAGE(AG535,AG550,AG520,AG505,AG490,AG475,AG460,AG445,AG430,AG415,AG400,AG385,AG370,AG355,AG340,AG325,AG310,AG295),3)</f>
        <v>0.052</v>
      </c>
      <c r="AH595" s="1" t="n">
        <f aca="false">AVERAGE(AH535,AH550,AH520,AH505,AH490,AH475,AH460,AH445,AH430,AH415,AH400,AH385,AH370,AH355,AH340,AH325,AH310,AH295)</f>
        <v>0.465051379141335</v>
      </c>
    </row>
    <row r="596" customFormat="false" ht="12.8" hidden="false" customHeight="false" outlineLevel="0" collapsed="false">
      <c r="AE596" s="1" t="s">
        <v>91</v>
      </c>
      <c r="AF596" s="1" t="n">
        <f aca="false">ROUND(AVERAGE(AF535,AF520,AF505,AF490,AF475,AF460,AF445,AF430),3)</f>
        <v>0.033</v>
      </c>
      <c r="AG596" s="1" t="n">
        <f aca="false">ROUND(AVERAGE(AG535,AG550,AG520,AG505,AG490,AG475,AG460,AG445),3)</f>
        <v>0.051</v>
      </c>
      <c r="AH596" s="1" t="n">
        <f aca="false">AVERAGE(AH535,AH550,AH520,AH505,AH490,AH475,AH460,AH445)</f>
        <v>0.616881687147015</v>
      </c>
    </row>
    <row r="597" customFormat="false" ht="12.8" hidden="false" customHeight="false" outlineLevel="0" collapsed="false">
      <c r="AE597" s="1" t="s">
        <v>92</v>
      </c>
      <c r="AF597" s="1" t="n">
        <f aca="false">ROUND(AVERAGE(AF430,AF415,AF400,AF385,AF370,AF355,AF340,AF325,AF310,AF295),3)</f>
        <v>0.043</v>
      </c>
      <c r="AG597" s="1" t="n">
        <f aca="false">ROUND(AVERAGE(AG430,AG415,AG400,AG385,AG370,AG355,AG340,AG325,AG310,AG295),3)</f>
        <v>0.053</v>
      </c>
      <c r="AH597" s="1" t="n">
        <f aca="false">AVERAGE(AH430,AH415,AH400,AH385,AH370,AH355,AH340,AH325,AH310,AH295)</f>
        <v>0.343587132736792</v>
      </c>
    </row>
  </sheetData>
  <mergeCells count="7">
    <mergeCell ref="A1:G1"/>
    <mergeCell ref="A2:G2"/>
    <mergeCell ref="A3:G3"/>
    <mergeCell ref="A4:G4"/>
    <mergeCell ref="A5:G5"/>
    <mergeCell ref="A6:G6"/>
    <mergeCell ref="A7:G7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9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I1" activeCellId="0" sqref="I1"/>
    </sheetView>
  </sheetViews>
  <sheetFormatPr defaultRowHeight="12.8" outlineLevelRow="0" outlineLevelCol="0"/>
  <cols>
    <col collapsed="false" customWidth="false" hidden="false" outlineLevel="0" max="1025" min="1" style="1" width="11.52"/>
  </cols>
  <sheetData>
    <row r="1" customFormat="false" ht="12.8" hidden="false" customHeight="false" outlineLevel="0" collapsed="false">
      <c r="A1" s="1" t="s">
        <v>71</v>
      </c>
      <c r="B1" s="1" t="s">
        <v>93</v>
      </c>
      <c r="C1" s="1" t="s">
        <v>94</v>
      </c>
      <c r="D1" s="1" t="s">
        <v>95</v>
      </c>
      <c r="E1" s="1" t="s">
        <v>96</v>
      </c>
      <c r="F1" s="1" t="s">
        <v>97</v>
      </c>
    </row>
    <row r="2" customFormat="false" ht="12.8" hidden="false" customHeight="false" outlineLevel="0" collapsed="false">
      <c r="A2" s="1" t="str">
        <f aca="false">BDS_data!AA405</f>
        <v>2003</v>
      </c>
      <c r="B2" s="1" t="n">
        <v>0</v>
      </c>
      <c r="C2" s="1" t="n">
        <v>0</v>
      </c>
      <c r="D2" s="1" t="n">
        <f aca="false">BDS_data!AB405</f>
        <v>12.3708134498201</v>
      </c>
      <c r="E2" s="1" t="n">
        <f aca="false">BDS_data!AC405</f>
        <v>0.1242111445562</v>
      </c>
      <c r="F2" s="1" t="n">
        <f aca="false">BDS_data!AD405</f>
        <v>0.299802828263577</v>
      </c>
    </row>
    <row r="3" customFormat="false" ht="12.8" hidden="false" customHeight="false" outlineLevel="0" collapsed="false">
      <c r="A3" s="1" t="str">
        <f aca="false">BDS_data!AA406</f>
        <v>2003</v>
      </c>
      <c r="B3" s="1" t="n">
        <v>1</v>
      </c>
      <c r="C3" s="1" t="n">
        <v>1</v>
      </c>
      <c r="D3" s="1" t="n">
        <f aca="false">BDS_data!AB406</f>
        <v>15.303066886849</v>
      </c>
      <c r="E3" s="1" t="n">
        <f aca="false">BDS_data!AC406</f>
        <v>0.0944495944879683</v>
      </c>
      <c r="F3" s="1" t="n">
        <f aca="false">BDS_data!AD406</f>
        <v>0.157870874757281</v>
      </c>
    </row>
    <row r="4" customFormat="false" ht="12.8" hidden="false" customHeight="false" outlineLevel="0" collapsed="false">
      <c r="A4" s="1" t="str">
        <f aca="false">BDS_data!AA407</f>
        <v>2003</v>
      </c>
      <c r="B4" s="1" t="n">
        <v>2</v>
      </c>
      <c r="C4" s="1" t="n">
        <v>2</v>
      </c>
      <c r="D4" s="1" t="n">
        <f aca="false">BDS_data!AB407</f>
        <v>17.5214514426071</v>
      </c>
      <c r="E4" s="1" t="n">
        <f aca="false">BDS_data!AC407</f>
        <v>0.0707151875524534</v>
      </c>
      <c r="F4" s="1" t="n">
        <f aca="false">BDS_data!AD407</f>
        <v>0.126665771306282</v>
      </c>
    </row>
    <row r="5" customFormat="false" ht="12.8" hidden="false" customHeight="false" outlineLevel="0" collapsed="false">
      <c r="A5" s="1" t="str">
        <f aca="false">BDS_data!AA408</f>
        <v>2003</v>
      </c>
      <c r="B5" s="1" t="n">
        <v>3</v>
      </c>
      <c r="C5" s="1" t="n">
        <v>3</v>
      </c>
      <c r="D5" s="1" t="n">
        <f aca="false">BDS_data!AB408</f>
        <v>19.7976187893705</v>
      </c>
      <c r="E5" s="1" t="n">
        <f aca="false">BDS_data!AC408</f>
        <v>0.0602628175712319</v>
      </c>
      <c r="F5" s="1" t="n">
        <f aca="false">BDS_data!AD408</f>
        <v>0.105544983706081</v>
      </c>
    </row>
    <row r="6" customFormat="false" ht="12.8" hidden="false" customHeight="false" outlineLevel="0" collapsed="false">
      <c r="A6" s="1" t="str">
        <f aca="false">BDS_data!AA409</f>
        <v>2003</v>
      </c>
      <c r="B6" s="1" t="n">
        <v>4</v>
      </c>
      <c r="C6" s="1" t="n">
        <v>4</v>
      </c>
      <c r="D6" s="1" t="n">
        <f aca="false">BDS_data!AB409</f>
        <v>21.2956614685242</v>
      </c>
      <c r="E6" s="1" t="n">
        <f aca="false">BDS_data!AC409</f>
        <v>0.0558853466462925</v>
      </c>
      <c r="F6" s="1" t="n">
        <f aca="false">BDS_data!AD409</f>
        <v>0.0742633562102745</v>
      </c>
    </row>
    <row r="7" customFormat="false" ht="12.8" hidden="false" customHeight="false" outlineLevel="0" collapsed="false">
      <c r="A7" s="1" t="str">
        <f aca="false">BDS_data!AA410</f>
        <v>2003</v>
      </c>
      <c r="B7" s="1" t="n">
        <v>5</v>
      </c>
      <c r="C7" s="1" t="n">
        <v>5</v>
      </c>
      <c r="D7" s="1" t="n">
        <f aca="false">BDS_data!AB410</f>
        <v>36.4537967068853</v>
      </c>
      <c r="E7" s="1" t="n">
        <f aca="false">BDS_data!AC410</f>
        <v>0.0475102265305421</v>
      </c>
      <c r="F7" s="1" t="n">
        <f aca="false">BDS_data!AD410</f>
        <v>0.235852185756505</v>
      </c>
    </row>
    <row r="8" customFormat="false" ht="12.8" hidden="false" customHeight="false" outlineLevel="0" collapsed="false">
      <c r="A8" s="1" t="str">
        <f aca="false">BDS_data!AA420</f>
        <v>2004</v>
      </c>
      <c r="B8" s="1" t="n">
        <v>0</v>
      </c>
      <c r="C8" s="1" t="n">
        <v>0</v>
      </c>
      <c r="D8" s="1" t="n">
        <f aca="false">BDS_data!AB420</f>
        <v>12.1570928683446</v>
      </c>
      <c r="E8" s="1" t="n">
        <f aca="false">BDS_data!AC420</f>
        <v>0.127614669610359</v>
      </c>
      <c r="F8" s="1" t="n">
        <f aca="false">BDS_data!AD420</f>
        <v>0.293563713528361</v>
      </c>
    </row>
    <row r="9" customFormat="false" ht="12.8" hidden="false" customHeight="false" outlineLevel="0" collapsed="false">
      <c r="A9" s="1" t="str">
        <f aca="false">BDS_data!AA421</f>
        <v>2004</v>
      </c>
      <c r="B9" s="1" t="n">
        <v>1</v>
      </c>
      <c r="C9" s="1" t="n">
        <v>1</v>
      </c>
      <c r="D9" s="1" t="n">
        <f aca="false">BDS_data!AB421</f>
        <v>15.6503239459684</v>
      </c>
      <c r="E9" s="1" t="n">
        <f aca="false">BDS_data!AC421</f>
        <v>0.091919196160516</v>
      </c>
      <c r="F9" s="1" t="n">
        <f aca="false">BDS_data!AD421</f>
        <v>0.163895514384685</v>
      </c>
    </row>
    <row r="10" customFormat="false" ht="12.8" hidden="false" customHeight="false" outlineLevel="0" collapsed="false">
      <c r="A10" s="1" t="str">
        <f aca="false">BDS_data!AA422</f>
        <v>2004</v>
      </c>
      <c r="B10" s="1" t="n">
        <v>2</v>
      </c>
      <c r="C10" s="1" t="n">
        <v>2</v>
      </c>
      <c r="D10" s="1" t="n">
        <f aca="false">BDS_data!AB422</f>
        <v>17.3319258696757</v>
      </c>
      <c r="E10" s="1" t="n">
        <f aca="false">BDS_data!AC422</f>
        <v>0.0714969781788742</v>
      </c>
      <c r="F10" s="1" t="n">
        <f aca="false">BDS_data!AD422</f>
        <v>0.121438039256344</v>
      </c>
    </row>
    <row r="11" customFormat="false" ht="12.8" hidden="false" customHeight="false" outlineLevel="0" collapsed="false">
      <c r="A11" s="1" t="str">
        <f aca="false">BDS_data!AA423</f>
        <v>2004</v>
      </c>
      <c r="B11" s="1" t="n">
        <v>3</v>
      </c>
      <c r="C11" s="1" t="n">
        <v>3</v>
      </c>
      <c r="D11" s="1" t="n">
        <f aca="false">BDS_data!AB423</f>
        <v>20.2210506988519</v>
      </c>
      <c r="E11" s="1" t="n">
        <f aca="false">BDS_data!AC423</f>
        <v>0.0606706118244242</v>
      </c>
      <c r="F11" s="1" t="n">
        <f aca="false">BDS_data!AD423</f>
        <v>0.109445625343375</v>
      </c>
    </row>
    <row r="12" customFormat="false" ht="12.8" hidden="false" customHeight="false" outlineLevel="0" collapsed="false">
      <c r="A12" s="1" t="str">
        <f aca="false">BDS_data!AA424</f>
        <v>2004</v>
      </c>
      <c r="B12" s="1" t="n">
        <v>4</v>
      </c>
      <c r="C12" s="1" t="n">
        <v>4</v>
      </c>
      <c r="D12" s="1" t="n">
        <f aca="false">BDS_data!AB424</f>
        <v>21.5374794764382</v>
      </c>
      <c r="E12" s="1" t="n">
        <f aca="false">BDS_data!AC424</f>
        <v>0.0563253489644872</v>
      </c>
      <c r="F12" s="1" t="n">
        <f aca="false">BDS_data!AD424</f>
        <v>0.0740623630781233</v>
      </c>
    </row>
    <row r="13" customFormat="false" ht="12.8" hidden="false" customHeight="false" outlineLevel="0" collapsed="false">
      <c r="A13" s="1" t="str">
        <f aca="false">BDS_data!AA425</f>
        <v>2004</v>
      </c>
      <c r="B13" s="1" t="n">
        <v>5</v>
      </c>
      <c r="C13" s="1" t="n">
        <v>5</v>
      </c>
      <c r="D13" s="1" t="n">
        <f aca="false">BDS_data!AB425</f>
        <v>35.6550571851648</v>
      </c>
      <c r="E13" s="1" t="n">
        <f aca="false">BDS_data!AC425</f>
        <v>0.0492085404255431</v>
      </c>
      <c r="F13" s="1" t="n">
        <f aca="false">BDS_data!AD425</f>
        <v>0.237594744409111</v>
      </c>
    </row>
    <row r="14" customFormat="false" ht="12.8" hidden="false" customHeight="false" outlineLevel="0" collapsed="false">
      <c r="A14" s="1" t="str">
        <f aca="false">BDS_data!AA435</f>
        <v>2005</v>
      </c>
      <c r="B14" s="1" t="n">
        <v>0</v>
      </c>
      <c r="C14" s="1" t="n">
        <v>0</v>
      </c>
      <c r="D14" s="1" t="n">
        <f aca="false">BDS_data!AB435</f>
        <v>11.8871004249231</v>
      </c>
      <c r="E14" s="1" t="n">
        <f aca="false">BDS_data!AC435</f>
        <v>0.123675033835939</v>
      </c>
      <c r="F14" s="1" t="n">
        <f aca="false">BDS_data!AD435</f>
        <v>0.289635486887742</v>
      </c>
    </row>
    <row r="15" customFormat="false" ht="12.8" hidden="false" customHeight="false" outlineLevel="0" collapsed="false">
      <c r="A15" s="1" t="str">
        <f aca="false">BDS_data!AA436</f>
        <v>2005</v>
      </c>
      <c r="B15" s="1" t="n">
        <v>1</v>
      </c>
      <c r="C15" s="1" t="n">
        <v>1</v>
      </c>
      <c r="D15" s="1" t="n">
        <f aca="false">BDS_data!AB436</f>
        <v>15.9353673074977</v>
      </c>
      <c r="E15" s="1" t="n">
        <f aca="false">BDS_data!AC436</f>
        <v>0.0886327978128319</v>
      </c>
      <c r="F15" s="1" t="n">
        <f aca="false">BDS_data!AD436</f>
        <v>0.168218482177054</v>
      </c>
    </row>
    <row r="16" customFormat="false" ht="12.8" hidden="false" customHeight="false" outlineLevel="0" collapsed="false">
      <c r="A16" s="1" t="str">
        <f aca="false">BDS_data!AA437</f>
        <v>2005</v>
      </c>
      <c r="B16" s="1" t="n">
        <v>2</v>
      </c>
      <c r="C16" s="1" t="n">
        <v>2</v>
      </c>
      <c r="D16" s="1" t="n">
        <f aca="false">BDS_data!AB437</f>
        <v>16.9988125960216</v>
      </c>
      <c r="E16" s="1" t="n">
        <f aca="false">BDS_data!AC437</f>
        <v>0.0708375591191621</v>
      </c>
      <c r="F16" s="1" t="n">
        <f aca="false">BDS_data!AD437</f>
        <v>0.117620950472999</v>
      </c>
    </row>
    <row r="17" customFormat="false" ht="12.8" hidden="false" customHeight="false" outlineLevel="0" collapsed="false">
      <c r="A17" s="1" t="str">
        <f aca="false">BDS_data!AA438</f>
        <v>2005</v>
      </c>
      <c r="B17" s="1" t="n">
        <v>3</v>
      </c>
      <c r="C17" s="1" t="n">
        <v>3</v>
      </c>
      <c r="D17" s="1" t="n">
        <f aca="false">BDS_data!AB438</f>
        <v>20.7795534016825</v>
      </c>
      <c r="E17" s="1" t="n">
        <f aca="false">BDS_data!AC438</f>
        <v>0.0611805669112898</v>
      </c>
      <c r="F17" s="1" t="n">
        <f aca="false">BDS_data!AD438</f>
        <v>0.109261498447938</v>
      </c>
    </row>
    <row r="18" customFormat="false" ht="12.8" hidden="false" customHeight="false" outlineLevel="0" collapsed="false">
      <c r="A18" s="1" t="str">
        <f aca="false">BDS_data!AA439</f>
        <v>2005</v>
      </c>
      <c r="B18" s="1" t="n">
        <v>4</v>
      </c>
      <c r="C18" s="1" t="n">
        <v>4</v>
      </c>
      <c r="D18" s="1" t="n">
        <f aca="false">BDS_data!AB439</f>
        <v>20.9214380380404</v>
      </c>
      <c r="E18" s="1" t="n">
        <f aca="false">BDS_data!AC439</f>
        <v>0.0529175074325696</v>
      </c>
      <c r="F18" s="1" t="n">
        <f aca="false">BDS_data!AD439</f>
        <v>0.0760913642905746</v>
      </c>
    </row>
    <row r="19" customFormat="false" ht="12.8" hidden="false" customHeight="false" outlineLevel="0" collapsed="false">
      <c r="A19" s="1" t="str">
        <f aca="false">BDS_data!AA440</f>
        <v>2005</v>
      </c>
      <c r="B19" s="1" t="n">
        <v>5</v>
      </c>
      <c r="C19" s="1" t="n">
        <v>5</v>
      </c>
      <c r="D19" s="1" t="n">
        <f aca="false">BDS_data!AB440</f>
        <v>34.7987563166654</v>
      </c>
      <c r="E19" s="1" t="n">
        <f aca="false">BDS_data!AC440</f>
        <v>0.0478682873386162</v>
      </c>
      <c r="F19" s="1" t="n">
        <f aca="false">BDS_data!AD440</f>
        <v>0.239172217723692</v>
      </c>
    </row>
    <row r="20" customFormat="false" ht="12.8" hidden="false" customHeight="false" outlineLevel="0" collapsed="false">
      <c r="A20" s="1" t="str">
        <f aca="false">BDS_data!AA450</f>
        <v>2006</v>
      </c>
      <c r="B20" s="1" t="n">
        <v>0</v>
      </c>
      <c r="C20" s="1" t="n">
        <v>0</v>
      </c>
      <c r="D20" s="1" t="n">
        <f aca="false">BDS_data!AB450</f>
        <v>11.9905709430347</v>
      </c>
      <c r="E20" s="1" t="n">
        <f aca="false">BDS_data!AC450</f>
        <v>0.128538642638462</v>
      </c>
      <c r="F20" s="1" t="n">
        <f aca="false">BDS_data!AD450</f>
        <v>0.28987267297489</v>
      </c>
    </row>
    <row r="21" customFormat="false" ht="12.8" hidden="false" customHeight="false" outlineLevel="0" collapsed="false">
      <c r="A21" s="1" t="str">
        <f aca="false">BDS_data!AA451</f>
        <v>2006</v>
      </c>
      <c r="B21" s="1" t="n">
        <v>1</v>
      </c>
      <c r="C21" s="1" t="n">
        <v>1</v>
      </c>
      <c r="D21" s="1" t="n">
        <f aca="false">BDS_data!AB451</f>
        <v>16.5578973363447</v>
      </c>
      <c r="E21" s="1" t="n">
        <f aca="false">BDS_data!AC451</f>
        <v>0.0955723497963049</v>
      </c>
      <c r="F21" s="1" t="n">
        <f aca="false">BDS_data!AD451</f>
        <v>0.170710160012659</v>
      </c>
    </row>
    <row r="22" customFormat="false" ht="12.8" hidden="false" customHeight="false" outlineLevel="0" collapsed="false">
      <c r="A22" s="1" t="str">
        <f aca="false">BDS_data!AA452</f>
        <v>2006</v>
      </c>
      <c r="B22" s="1" t="n">
        <v>2</v>
      </c>
      <c r="C22" s="1" t="n">
        <v>2</v>
      </c>
      <c r="D22" s="1" t="n">
        <f aca="false">BDS_data!AB452</f>
        <v>17.378984954099</v>
      </c>
      <c r="E22" s="1" t="n">
        <f aca="false">BDS_data!AC452</f>
        <v>0.0783996404250618</v>
      </c>
      <c r="F22" s="1" t="n">
        <f aca="false">BDS_data!AD452</f>
        <v>0.116699532013723</v>
      </c>
    </row>
    <row r="23" customFormat="false" ht="12.8" hidden="false" customHeight="false" outlineLevel="0" collapsed="false">
      <c r="A23" s="1" t="str">
        <f aca="false">BDS_data!AA453</f>
        <v>2006</v>
      </c>
      <c r="B23" s="1" t="n">
        <v>3</v>
      </c>
      <c r="C23" s="1" t="n">
        <v>3</v>
      </c>
      <c r="D23" s="1" t="n">
        <f aca="false">BDS_data!AB453</f>
        <v>20.8729159490326</v>
      </c>
      <c r="E23" s="1" t="n">
        <f aca="false">BDS_data!AC453</f>
        <v>0.068659900521356</v>
      </c>
      <c r="F23" s="1" t="n">
        <f aca="false">BDS_data!AD453</f>
        <v>0.105747543162888</v>
      </c>
    </row>
    <row r="24" customFormat="false" ht="12.8" hidden="false" customHeight="false" outlineLevel="0" collapsed="false">
      <c r="A24" s="1" t="str">
        <f aca="false">BDS_data!AA454</f>
        <v>2006</v>
      </c>
      <c r="B24" s="1" t="n">
        <v>4</v>
      </c>
      <c r="C24" s="1" t="n">
        <v>4</v>
      </c>
      <c r="D24" s="1" t="n">
        <f aca="false">BDS_data!AB454</f>
        <v>21.4877444946287</v>
      </c>
      <c r="E24" s="1" t="n">
        <f aca="false">BDS_data!AC454</f>
        <v>0.0627788348929297</v>
      </c>
      <c r="F24" s="1" t="n">
        <f aca="false">BDS_data!AD454</f>
        <v>0.0787340598626632</v>
      </c>
    </row>
    <row r="25" customFormat="false" ht="12.8" hidden="false" customHeight="false" outlineLevel="0" collapsed="false">
      <c r="A25" s="1" t="str">
        <f aca="false">BDS_data!AA455</f>
        <v>2006</v>
      </c>
      <c r="B25" s="1" t="n">
        <v>5</v>
      </c>
      <c r="C25" s="1" t="n">
        <v>5</v>
      </c>
      <c r="D25" s="1" t="n">
        <f aca="false">BDS_data!AB455</f>
        <v>34.7195181735416</v>
      </c>
      <c r="E25" s="1" t="n">
        <f aca="false">BDS_data!AC455</f>
        <v>0.0552399978867261</v>
      </c>
      <c r="F25" s="1" t="n">
        <f aca="false">BDS_data!AD455</f>
        <v>0.238236031973176</v>
      </c>
    </row>
    <row r="26" customFormat="false" ht="12.8" hidden="false" customHeight="false" outlineLevel="0" collapsed="false">
      <c r="A26" s="1" t="str">
        <f aca="false">BDS_data!AA465</f>
        <v>2007</v>
      </c>
      <c r="B26" s="1" t="n">
        <v>0</v>
      </c>
      <c r="C26" s="1" t="n">
        <v>0</v>
      </c>
      <c r="D26" s="1" t="n">
        <f aca="false">BDS_data!AB465</f>
        <v>11.7655397214055</v>
      </c>
      <c r="E26" s="1" t="n">
        <f aca="false">BDS_data!AC465</f>
        <v>0.130248918303299</v>
      </c>
      <c r="F26" s="1" t="n">
        <f aca="false">BDS_data!AD465</f>
        <v>0.288000791326227</v>
      </c>
    </row>
    <row r="27" customFormat="false" ht="12.8" hidden="false" customHeight="false" outlineLevel="0" collapsed="false">
      <c r="A27" s="1" t="str">
        <f aca="false">BDS_data!AA466</f>
        <v>2007</v>
      </c>
      <c r="B27" s="1" t="n">
        <v>1</v>
      </c>
      <c r="C27" s="1" t="n">
        <v>1</v>
      </c>
      <c r="D27" s="1" t="n">
        <f aca="false">BDS_data!AB466</f>
        <v>16.7656865662806</v>
      </c>
      <c r="E27" s="1" t="n">
        <f aca="false">BDS_data!AC466</f>
        <v>0.10164997125302</v>
      </c>
      <c r="F27" s="1" t="n">
        <f aca="false">BDS_data!AD466</f>
        <v>0.172828777765612</v>
      </c>
    </row>
    <row r="28" customFormat="false" ht="12.8" hidden="false" customHeight="false" outlineLevel="0" collapsed="false">
      <c r="A28" s="1" t="str">
        <f aca="false">BDS_data!AA467</f>
        <v>2007</v>
      </c>
      <c r="B28" s="1" t="n">
        <v>2</v>
      </c>
      <c r="C28" s="1" t="n">
        <v>2</v>
      </c>
      <c r="D28" s="1" t="n">
        <f aca="false">BDS_data!AB467</f>
        <v>17.3794930740659</v>
      </c>
      <c r="E28" s="1" t="n">
        <f aca="false">BDS_data!AC467</f>
        <v>0.0828120743688248</v>
      </c>
      <c r="F28" s="1" t="n">
        <f aca="false">BDS_data!AD467</f>
        <v>0.114132198325559</v>
      </c>
    </row>
    <row r="29" customFormat="false" ht="12.8" hidden="false" customHeight="false" outlineLevel="0" collapsed="false">
      <c r="A29" s="1" t="str">
        <f aca="false">BDS_data!AA468</f>
        <v>2007</v>
      </c>
      <c r="B29" s="1" t="n">
        <v>3</v>
      </c>
      <c r="C29" s="1" t="n">
        <v>3</v>
      </c>
      <c r="D29" s="1" t="n">
        <f aca="false">BDS_data!AB468</f>
        <v>20.5558388811851</v>
      </c>
      <c r="E29" s="1" t="n">
        <f aca="false">BDS_data!AC468</f>
        <v>0.071976393425385</v>
      </c>
      <c r="F29" s="1" t="n">
        <f aca="false">BDS_data!AD468</f>
        <v>0.104584965761331</v>
      </c>
    </row>
    <row r="30" customFormat="false" ht="12.8" hidden="false" customHeight="false" outlineLevel="0" collapsed="false">
      <c r="A30" s="1" t="str">
        <f aca="false">BDS_data!AA469</f>
        <v>2007</v>
      </c>
      <c r="B30" s="1" t="n">
        <v>4</v>
      </c>
      <c r="C30" s="1" t="n">
        <v>4</v>
      </c>
      <c r="D30" s="1" t="n">
        <f aca="false">BDS_data!AB469</f>
        <v>20.9189906529411</v>
      </c>
      <c r="E30" s="1" t="n">
        <f aca="false">BDS_data!AC469</f>
        <v>0.0619544260409737</v>
      </c>
      <c r="F30" s="1" t="n">
        <f aca="false">BDS_data!AD469</f>
        <v>0.0775462838153741</v>
      </c>
    </row>
    <row r="31" customFormat="false" ht="12.8" hidden="false" customHeight="false" outlineLevel="0" collapsed="false">
      <c r="A31" s="1" t="str">
        <f aca="false">BDS_data!AA470</f>
        <v>2007</v>
      </c>
      <c r="B31" s="1" t="n">
        <v>5</v>
      </c>
      <c r="C31" s="1" t="n">
        <v>5</v>
      </c>
      <c r="D31" s="1" t="n">
        <f aca="false">BDS_data!AB470</f>
        <v>34.4418843910493</v>
      </c>
      <c r="E31" s="1" t="n">
        <f aca="false">BDS_data!AC470</f>
        <v>0.0556733583109416</v>
      </c>
      <c r="F31" s="1" t="n">
        <f aca="false">BDS_data!AD470</f>
        <v>0.242906983005896</v>
      </c>
    </row>
    <row r="32" customFormat="false" ht="12.8" hidden="false" customHeight="false" outlineLevel="0" collapsed="false">
      <c r="A32" s="1" t="str">
        <f aca="false">BDS_data!AA480</f>
        <v>2008</v>
      </c>
      <c r="B32" s="1" t="n">
        <v>0</v>
      </c>
      <c r="C32" s="1" t="n">
        <v>0</v>
      </c>
      <c r="D32" s="1" t="n">
        <f aca="false">BDS_data!AB480</f>
        <v>11.551277340584</v>
      </c>
      <c r="E32" s="1" t="n">
        <f aca="false">BDS_data!AC480</f>
        <v>0.139225703796716</v>
      </c>
      <c r="F32" s="1" t="n">
        <f aca="false">BDS_data!AD480</f>
        <v>0.271646237928156</v>
      </c>
    </row>
    <row r="33" customFormat="false" ht="12.8" hidden="false" customHeight="false" outlineLevel="0" collapsed="false">
      <c r="A33" s="1" t="str">
        <f aca="false">BDS_data!AA481</f>
        <v>2008</v>
      </c>
      <c r="B33" s="1" t="n">
        <v>1</v>
      </c>
      <c r="C33" s="1" t="n">
        <v>1</v>
      </c>
      <c r="D33" s="1" t="n">
        <f aca="false">BDS_data!AB481</f>
        <v>16.81055377816</v>
      </c>
      <c r="E33" s="1" t="n">
        <f aca="false">BDS_data!AC481</f>
        <v>0.091047616638952</v>
      </c>
      <c r="F33" s="1" t="n">
        <f aca="false">BDS_data!AD481</f>
        <v>0.177573893861537</v>
      </c>
    </row>
    <row r="34" customFormat="false" ht="12.8" hidden="false" customHeight="false" outlineLevel="0" collapsed="false">
      <c r="A34" s="1" t="str">
        <f aca="false">BDS_data!AA482</f>
        <v>2008</v>
      </c>
      <c r="B34" s="1" t="n">
        <v>2</v>
      </c>
      <c r="C34" s="1" t="n">
        <v>2</v>
      </c>
      <c r="D34" s="1" t="n">
        <f aca="false">BDS_data!AB482</f>
        <v>17.451888174785</v>
      </c>
      <c r="E34" s="1" t="n">
        <f aca="false">BDS_data!AC482</f>
        <v>0.0719453525177723</v>
      </c>
      <c r="F34" s="1" t="n">
        <f aca="false">BDS_data!AD482</f>
        <v>0.117929387063876</v>
      </c>
    </row>
    <row r="35" customFormat="false" ht="12.8" hidden="false" customHeight="false" outlineLevel="0" collapsed="false">
      <c r="A35" s="1" t="str">
        <f aca="false">BDS_data!AA483</f>
        <v>2008</v>
      </c>
      <c r="B35" s="1" t="n">
        <v>3</v>
      </c>
      <c r="C35" s="1" t="n">
        <v>3</v>
      </c>
      <c r="D35" s="1" t="n">
        <f aca="false">BDS_data!AB483</f>
        <v>19.4990516793109</v>
      </c>
      <c r="E35" s="1" t="n">
        <f aca="false">BDS_data!AC483</f>
        <v>0.0601091985440194</v>
      </c>
      <c r="F35" s="1" t="n">
        <f aca="false">BDS_data!AD483</f>
        <v>0.0976750701054169</v>
      </c>
    </row>
    <row r="36" customFormat="false" ht="12.8" hidden="false" customHeight="false" outlineLevel="0" collapsed="false">
      <c r="A36" s="1" t="str">
        <f aca="false">BDS_data!AA484</f>
        <v>2008</v>
      </c>
      <c r="B36" s="1" t="n">
        <v>4</v>
      </c>
      <c r="C36" s="1" t="n">
        <v>4</v>
      </c>
      <c r="D36" s="1" t="n">
        <f aca="false">BDS_data!AB484</f>
        <v>21.9271622977276</v>
      </c>
      <c r="E36" s="1" t="n">
        <f aca="false">BDS_data!AC484</f>
        <v>0.0541086928076068</v>
      </c>
      <c r="F36" s="1" t="n">
        <f aca="false">BDS_data!AD484</f>
        <v>0.0839407524854153</v>
      </c>
    </row>
    <row r="37" customFormat="false" ht="12.8" hidden="false" customHeight="false" outlineLevel="0" collapsed="false">
      <c r="A37" s="1" t="str">
        <f aca="false">BDS_data!AA485</f>
        <v>2008</v>
      </c>
      <c r="B37" s="1" t="n">
        <v>5</v>
      </c>
      <c r="C37" s="1" t="n">
        <v>5</v>
      </c>
      <c r="D37" s="1" t="n">
        <f aca="false">BDS_data!AB485</f>
        <v>34.2933820160954</v>
      </c>
      <c r="E37" s="1" t="n">
        <f aca="false">BDS_data!AC485</f>
        <v>0.0462007616937772</v>
      </c>
      <c r="F37" s="1" t="n">
        <f aca="false">BDS_data!AD485</f>
        <v>0.251234658555598</v>
      </c>
    </row>
    <row r="38" customFormat="false" ht="12.8" hidden="false" customHeight="false" outlineLevel="0" collapsed="false">
      <c r="A38" s="1" t="str">
        <f aca="false">BDS_data!AA495</f>
        <v>2009</v>
      </c>
      <c r="B38" s="1" t="n">
        <v>0</v>
      </c>
      <c r="C38" s="1" t="n">
        <v>0</v>
      </c>
      <c r="D38" s="1" t="n">
        <f aca="false">BDS_data!AB495</f>
        <v>11.1186085301214</v>
      </c>
      <c r="E38" s="1" t="n">
        <f aca="false">BDS_data!AC495</f>
        <v>0.156743826220301</v>
      </c>
      <c r="F38" s="1" t="n">
        <f aca="false">BDS_data!AD495</f>
        <v>0.256032661273038</v>
      </c>
    </row>
    <row r="39" customFormat="false" ht="12.8" hidden="false" customHeight="false" outlineLevel="0" collapsed="false">
      <c r="A39" s="1" t="str">
        <f aca="false">BDS_data!AA496</f>
        <v>2009</v>
      </c>
      <c r="B39" s="1" t="n">
        <v>1</v>
      </c>
      <c r="C39" s="1" t="n">
        <v>1</v>
      </c>
      <c r="D39" s="1" t="n">
        <f aca="false">BDS_data!AB496</f>
        <v>16.0117525501789</v>
      </c>
      <c r="E39" s="1" t="n">
        <f aca="false">BDS_data!AC496</f>
        <v>0.106422390824431</v>
      </c>
      <c r="F39" s="1" t="n">
        <f aca="false">BDS_data!AD496</f>
        <v>0.178165713022091</v>
      </c>
    </row>
    <row r="40" customFormat="false" ht="12.8" hidden="false" customHeight="false" outlineLevel="0" collapsed="false">
      <c r="A40" s="1" t="str">
        <f aca="false">BDS_data!AA497</f>
        <v>2009</v>
      </c>
      <c r="B40" s="1" t="n">
        <v>2</v>
      </c>
      <c r="C40" s="1" t="n">
        <v>2</v>
      </c>
      <c r="D40" s="1" t="n">
        <f aca="false">BDS_data!AB497</f>
        <v>16.9382482488662</v>
      </c>
      <c r="E40" s="1" t="n">
        <f aca="false">BDS_data!AC497</f>
        <v>0.0815997501752042</v>
      </c>
      <c r="F40" s="1" t="n">
        <f aca="false">BDS_data!AD497</f>
        <v>0.123475988815993</v>
      </c>
    </row>
    <row r="41" customFormat="false" ht="12.8" hidden="false" customHeight="false" outlineLevel="0" collapsed="false">
      <c r="A41" s="1" t="str">
        <f aca="false">BDS_data!AA498</f>
        <v>2009</v>
      </c>
      <c r="B41" s="1" t="n">
        <v>3</v>
      </c>
      <c r="C41" s="1" t="n">
        <v>3</v>
      </c>
      <c r="D41" s="1" t="n">
        <f aca="false">BDS_data!AB498</f>
        <v>18.3023637097215</v>
      </c>
      <c r="E41" s="1" t="n">
        <f aca="false">BDS_data!AC498</f>
        <v>0.0687178592920838</v>
      </c>
      <c r="F41" s="1" t="n">
        <f aca="false">BDS_data!AD498</f>
        <v>0.0944603303344739</v>
      </c>
    </row>
    <row r="42" customFormat="false" ht="12.8" hidden="false" customHeight="false" outlineLevel="0" collapsed="false">
      <c r="A42" s="1" t="str">
        <f aca="false">BDS_data!AA499</f>
        <v>2009</v>
      </c>
      <c r="B42" s="1" t="n">
        <v>4</v>
      </c>
      <c r="C42" s="1" t="n">
        <v>4</v>
      </c>
      <c r="D42" s="1" t="n">
        <f aca="false">BDS_data!AB499</f>
        <v>21.4117366799557</v>
      </c>
      <c r="E42" s="1" t="n">
        <f aca="false">BDS_data!AC499</f>
        <v>0.0595850051489785</v>
      </c>
      <c r="F42" s="1" t="n">
        <f aca="false">BDS_data!AD499</f>
        <v>0.0884275764149036</v>
      </c>
    </row>
    <row r="43" customFormat="false" ht="12.8" hidden="false" customHeight="false" outlineLevel="0" collapsed="false">
      <c r="A43" s="1" t="str">
        <f aca="false">BDS_data!AA500</f>
        <v>2009</v>
      </c>
      <c r="B43" s="1" t="n">
        <v>5</v>
      </c>
      <c r="C43" s="1" t="n">
        <v>5</v>
      </c>
      <c r="D43" s="1" t="n">
        <f aca="false">BDS_data!AB500</f>
        <v>32.6253167871678</v>
      </c>
      <c r="E43" s="1" t="n">
        <f aca="false">BDS_data!AC500</f>
        <v>0.0495796883391254</v>
      </c>
      <c r="F43" s="1" t="n">
        <f aca="false">BDS_data!AD500</f>
        <v>0.2594377301395</v>
      </c>
    </row>
    <row r="44" customFormat="false" ht="12.8" hidden="false" customHeight="false" outlineLevel="0" collapsed="false">
      <c r="A44" s="1" t="str">
        <f aca="false">BDS_data!AA510</f>
        <v>2010</v>
      </c>
      <c r="B44" s="1" t="n">
        <v>0</v>
      </c>
      <c r="C44" s="1" t="n">
        <v>0</v>
      </c>
      <c r="D44" s="1" t="n">
        <f aca="false">BDS_data!AB510</f>
        <v>11.0277961167719</v>
      </c>
      <c r="E44" s="1" t="n">
        <f aca="false">BDS_data!AC510</f>
        <v>0.139115294559306</v>
      </c>
      <c r="F44" s="1" t="n">
        <f aca="false">BDS_data!AD510</f>
        <v>0.246048094463469</v>
      </c>
    </row>
    <row r="45" customFormat="false" ht="12.8" hidden="false" customHeight="false" outlineLevel="0" collapsed="false">
      <c r="A45" s="1" t="str">
        <f aca="false">BDS_data!AA511</f>
        <v>2010</v>
      </c>
      <c r="B45" s="1" t="n">
        <v>1</v>
      </c>
      <c r="C45" s="1" t="n">
        <v>1</v>
      </c>
      <c r="D45" s="1" t="n">
        <f aca="false">BDS_data!AB511</f>
        <v>15.406902636046</v>
      </c>
      <c r="E45" s="1" t="n">
        <f aca="false">BDS_data!AC511</f>
        <v>0.0985856803582471</v>
      </c>
      <c r="F45" s="1" t="n">
        <f aca="false">BDS_data!AD511</f>
        <v>0.176539670130399</v>
      </c>
    </row>
    <row r="46" customFormat="false" ht="12.8" hidden="false" customHeight="false" outlineLevel="0" collapsed="false">
      <c r="A46" s="1" t="str">
        <f aca="false">BDS_data!AA512</f>
        <v>2010</v>
      </c>
      <c r="B46" s="1" t="n">
        <v>2</v>
      </c>
      <c r="C46" s="1" t="n">
        <v>2</v>
      </c>
      <c r="D46" s="1" t="n">
        <f aca="false">BDS_data!AB512</f>
        <v>16.9852618345802</v>
      </c>
      <c r="E46" s="1" t="n">
        <f aca="false">BDS_data!AC512</f>
        <v>0.0757753608350516</v>
      </c>
      <c r="F46" s="1" t="n">
        <f aca="false">BDS_data!AD512</f>
        <v>0.128777087948487</v>
      </c>
    </row>
    <row r="47" customFormat="false" ht="12.8" hidden="false" customHeight="false" outlineLevel="0" collapsed="false">
      <c r="A47" s="1" t="str">
        <f aca="false">BDS_data!AA513</f>
        <v>2010</v>
      </c>
      <c r="B47" s="1" t="n">
        <v>3</v>
      </c>
      <c r="C47" s="1" t="n">
        <v>3</v>
      </c>
      <c r="D47" s="1" t="n">
        <f aca="false">BDS_data!AB513</f>
        <v>17.4289984489973</v>
      </c>
      <c r="E47" s="1" t="n">
        <f aca="false">BDS_data!AC513</f>
        <v>0.0640442694127565</v>
      </c>
      <c r="F47" s="1" t="n">
        <f aca="false">BDS_data!AD513</f>
        <v>0.091993322877042</v>
      </c>
    </row>
    <row r="48" customFormat="false" ht="12.8" hidden="false" customHeight="false" outlineLevel="0" collapsed="false">
      <c r="A48" s="1" t="str">
        <f aca="false">BDS_data!AA514</f>
        <v>2010</v>
      </c>
      <c r="B48" s="1" t="n">
        <v>4</v>
      </c>
      <c r="C48" s="1" t="n">
        <v>4</v>
      </c>
      <c r="D48" s="1" t="n">
        <f aca="false">BDS_data!AB514</f>
        <v>21.7809534427692</v>
      </c>
      <c r="E48" s="1" t="n">
        <f aca="false">BDS_data!AC514</f>
        <v>0.0577784481797493</v>
      </c>
      <c r="F48" s="1" t="n">
        <f aca="false">BDS_data!AD514</f>
        <v>0.0899284923542025</v>
      </c>
    </row>
    <row r="49" customFormat="false" ht="12.8" hidden="false" customHeight="false" outlineLevel="0" collapsed="false">
      <c r="A49" s="1" t="str">
        <f aca="false">BDS_data!AA515</f>
        <v>2010</v>
      </c>
      <c r="B49" s="1" t="n">
        <v>5</v>
      </c>
      <c r="C49" s="1" t="n">
        <v>5</v>
      </c>
      <c r="D49" s="1" t="n">
        <f aca="false">BDS_data!AB515</f>
        <v>30.9600388495178</v>
      </c>
      <c r="E49" s="1" t="n">
        <f aca="false">BDS_data!AC515</f>
        <v>0.0452762422835302</v>
      </c>
      <c r="F49" s="1" t="n">
        <f aca="false">BDS_data!AD515</f>
        <v>0.2667133322264</v>
      </c>
    </row>
    <row r="50" customFormat="false" ht="12.8" hidden="false" customHeight="false" outlineLevel="0" collapsed="false">
      <c r="A50" s="1" t="str">
        <f aca="false">BDS_data!AA525</f>
        <v>2011</v>
      </c>
      <c r="B50" s="1" t="n">
        <v>0</v>
      </c>
      <c r="C50" s="1" t="n">
        <v>0</v>
      </c>
      <c r="D50" s="1" t="n">
        <f aca="false">BDS_data!AB525</f>
        <v>11.1381194110345</v>
      </c>
      <c r="E50" s="1" t="n">
        <f aca="false">BDS_data!AC525</f>
        <v>0.129929658489675</v>
      </c>
      <c r="F50" s="1" t="n">
        <f aca="false">BDS_data!AD525</f>
        <v>0.236141762332369</v>
      </c>
    </row>
    <row r="51" customFormat="false" ht="12.8" hidden="false" customHeight="false" outlineLevel="0" collapsed="false">
      <c r="A51" s="1" t="str">
        <f aca="false">BDS_data!AA526</f>
        <v>2011</v>
      </c>
      <c r="B51" s="1" t="n">
        <v>1</v>
      </c>
      <c r="C51" s="1" t="n">
        <v>1</v>
      </c>
      <c r="D51" s="1" t="n">
        <f aca="false">BDS_data!AB526</f>
        <v>15.3244945263628</v>
      </c>
      <c r="E51" s="1" t="n">
        <f aca="false">BDS_data!AC526</f>
        <v>0.0982462019660411</v>
      </c>
      <c r="F51" s="1" t="n">
        <f aca="false">BDS_data!AD526</f>
        <v>0.176189124088107</v>
      </c>
    </row>
    <row r="52" customFormat="false" ht="12.8" hidden="false" customHeight="false" outlineLevel="0" collapsed="false">
      <c r="A52" s="1" t="str">
        <f aca="false">BDS_data!AA527</f>
        <v>2011</v>
      </c>
      <c r="B52" s="1" t="n">
        <v>2</v>
      </c>
      <c r="C52" s="1" t="n">
        <v>2</v>
      </c>
      <c r="D52" s="1" t="n">
        <f aca="false">BDS_data!AB527</f>
        <v>17.5385338202354</v>
      </c>
      <c r="E52" s="1" t="n">
        <f aca="false">BDS_data!AC527</f>
        <v>0.0747361015024038</v>
      </c>
      <c r="F52" s="1" t="n">
        <f aca="false">BDS_data!AD527</f>
        <v>0.133174627196123</v>
      </c>
    </row>
    <row r="53" customFormat="false" ht="12.8" hidden="false" customHeight="false" outlineLevel="0" collapsed="false">
      <c r="A53" s="1" t="str">
        <f aca="false">BDS_data!AA528</f>
        <v>2011</v>
      </c>
      <c r="B53" s="1" t="n">
        <v>3</v>
      </c>
      <c r="C53" s="1" t="n">
        <v>3</v>
      </c>
      <c r="D53" s="1" t="n">
        <f aca="false">BDS_data!AB528</f>
        <v>17.7219016690325</v>
      </c>
      <c r="E53" s="1" t="n">
        <f aca="false">BDS_data!AC528</f>
        <v>0.0658166617307149</v>
      </c>
      <c r="F53" s="1" t="n">
        <f aca="false">BDS_data!AD528</f>
        <v>0.0928640853141633</v>
      </c>
    </row>
    <row r="54" customFormat="false" ht="12.8" hidden="false" customHeight="false" outlineLevel="0" collapsed="false">
      <c r="A54" s="1" t="str">
        <f aca="false">BDS_data!AA529</f>
        <v>2011</v>
      </c>
      <c r="B54" s="1" t="n">
        <v>4</v>
      </c>
      <c r="C54" s="1" t="n">
        <v>4</v>
      </c>
      <c r="D54" s="1" t="n">
        <f aca="false">BDS_data!AB529</f>
        <v>21.6528074134116</v>
      </c>
      <c r="E54" s="1" t="n">
        <f aca="false">BDS_data!AC529</f>
        <v>0.0601156702521524</v>
      </c>
      <c r="F54" s="1" t="n">
        <f aca="false">BDS_data!AD529</f>
        <v>0.0881529450395003</v>
      </c>
    </row>
    <row r="55" customFormat="false" ht="12.8" hidden="false" customHeight="false" outlineLevel="0" collapsed="false">
      <c r="A55" s="1" t="str">
        <f aca="false">BDS_data!AA530</f>
        <v>2011</v>
      </c>
      <c r="B55" s="1" t="n">
        <v>5</v>
      </c>
      <c r="C55" s="1" t="n">
        <v>5</v>
      </c>
      <c r="D55" s="1" t="n">
        <f aca="false">BDS_data!AB530</f>
        <v>30.8991323625737</v>
      </c>
      <c r="E55" s="1" t="n">
        <f aca="false">BDS_data!AC530</f>
        <v>0.048850707915554</v>
      </c>
      <c r="F55" s="1" t="n">
        <f aca="false">BDS_data!AD530</f>
        <v>0.273477456029738</v>
      </c>
    </row>
    <row r="56" customFormat="false" ht="12.8" hidden="false" customHeight="false" outlineLevel="0" collapsed="false">
      <c r="A56" s="1" t="str">
        <f aca="false">BDS_data!AA540</f>
        <v>2012</v>
      </c>
      <c r="B56" s="1" t="n">
        <v>0</v>
      </c>
      <c r="C56" s="1" t="n">
        <v>0</v>
      </c>
      <c r="D56" s="1" t="n">
        <f aca="false">BDS_data!AB540</f>
        <v>11.1643088235924</v>
      </c>
      <c r="E56" s="1" t="n">
        <f aca="false">BDS_data!AC540</f>
        <v>0.121755805333322</v>
      </c>
      <c r="F56" s="1" t="n">
        <f aca="false">BDS_data!AD540</f>
        <v>0.227022548347333</v>
      </c>
    </row>
    <row r="57" customFormat="false" ht="12.8" hidden="false" customHeight="false" outlineLevel="0" collapsed="false">
      <c r="A57" s="1" t="str">
        <f aca="false">BDS_data!AA541</f>
        <v>2012</v>
      </c>
      <c r="B57" s="1" t="n">
        <v>1</v>
      </c>
      <c r="C57" s="1" t="n">
        <v>1</v>
      </c>
      <c r="D57" s="1" t="n">
        <f aca="false">BDS_data!AB541</f>
        <v>15.2989634028774</v>
      </c>
      <c r="E57" s="1" t="n">
        <f aca="false">BDS_data!AC541</f>
        <v>0.0996482156830235</v>
      </c>
      <c r="F57" s="1" t="n">
        <f aca="false">BDS_data!AD541</f>
        <v>0.177693244903166</v>
      </c>
    </row>
    <row r="58" customFormat="false" ht="12.8" hidden="false" customHeight="false" outlineLevel="0" collapsed="false">
      <c r="A58" s="1" t="str">
        <f aca="false">BDS_data!AA542</f>
        <v>2012</v>
      </c>
      <c r="B58" s="1" t="n">
        <v>2</v>
      </c>
      <c r="C58" s="1" t="n">
        <v>2</v>
      </c>
      <c r="D58" s="1" t="n">
        <f aca="false">BDS_data!AB542</f>
        <v>18.0922855471573</v>
      </c>
      <c r="E58" s="1" t="n">
        <f aca="false">BDS_data!AC542</f>
        <v>0.0762579283608795</v>
      </c>
      <c r="F58" s="1" t="n">
        <f aca="false">BDS_data!AD542</f>
        <v>0.137451765248267</v>
      </c>
    </row>
    <row r="59" customFormat="false" ht="12.8" hidden="false" customHeight="false" outlineLevel="0" collapsed="false">
      <c r="A59" s="1" t="str">
        <f aca="false">BDS_data!AA543</f>
        <v>2012</v>
      </c>
      <c r="B59" s="1" t="n">
        <v>3</v>
      </c>
      <c r="C59" s="1" t="n">
        <v>3</v>
      </c>
      <c r="D59" s="1" t="n">
        <f aca="false">BDS_data!AB543</f>
        <v>18.0768728762452</v>
      </c>
      <c r="E59" s="1" t="n">
        <f aca="false">BDS_data!AC543</f>
        <v>0.0680524068793853</v>
      </c>
      <c r="F59" s="1" t="n">
        <f aca="false">BDS_data!AD543</f>
        <v>0.0922016911334567</v>
      </c>
    </row>
    <row r="60" customFormat="false" ht="12.8" hidden="false" customHeight="false" outlineLevel="0" collapsed="false">
      <c r="A60" s="1" t="str">
        <f aca="false">BDS_data!AA544</f>
        <v>2012</v>
      </c>
      <c r="B60" s="1" t="n">
        <v>4</v>
      </c>
      <c r="C60" s="1" t="n">
        <v>4</v>
      </c>
      <c r="D60" s="1" t="n">
        <f aca="false">BDS_data!AB544</f>
        <v>21.6111803389223</v>
      </c>
      <c r="E60" s="1" t="n">
        <f aca="false">BDS_data!AC544</f>
        <v>0.0618846844847673</v>
      </c>
      <c r="F60" s="1" t="n">
        <f aca="false">BDS_data!AD544</f>
        <v>0.0882558257656873</v>
      </c>
    </row>
    <row r="61" customFormat="false" ht="12.8" hidden="false" customHeight="false" outlineLevel="0" collapsed="false">
      <c r="A61" s="1" t="str">
        <f aca="false">BDS_data!AA545</f>
        <v>2012</v>
      </c>
      <c r="B61" s="1" t="n">
        <v>5</v>
      </c>
      <c r="C61" s="1" t="n">
        <v>5</v>
      </c>
      <c r="D61" s="1" t="n">
        <f aca="false">BDS_data!AB545</f>
        <v>30.824307849329</v>
      </c>
      <c r="E61" s="1" t="n">
        <f aca="false">BDS_data!AC545</f>
        <v>0.0501584700882262</v>
      </c>
      <c r="F61" s="1" t="n">
        <f aca="false">BDS_data!AD545</f>
        <v>0.27737492460209</v>
      </c>
    </row>
    <row r="62" customFormat="false" ht="12.8" hidden="false" customHeight="false" outlineLevel="0" collapsed="false">
      <c r="A62" s="1" t="str">
        <f aca="false">BDS_data!AA555</f>
        <v>2013</v>
      </c>
      <c r="B62" s="1" t="n">
        <v>0</v>
      </c>
      <c r="C62" s="1" t="n">
        <v>0</v>
      </c>
      <c r="D62" s="1" t="n">
        <f aca="false">BDS_data!AB555</f>
        <v>11.1816950078017</v>
      </c>
      <c r="E62" s="1" t="n">
        <f aca="false">BDS_data!AC555</f>
        <v>0.124940139917972</v>
      </c>
      <c r="F62" s="1" t="n">
        <f aca="false">BDS_data!AD555</f>
        <v>0.21597468793234</v>
      </c>
    </row>
    <row r="63" customFormat="false" ht="12.8" hidden="false" customHeight="false" outlineLevel="0" collapsed="false">
      <c r="A63" s="1" t="str">
        <f aca="false">BDS_data!AA556</f>
        <v>2013</v>
      </c>
      <c r="B63" s="1" t="n">
        <v>1</v>
      </c>
      <c r="C63" s="1" t="n">
        <v>1</v>
      </c>
      <c r="D63" s="1" t="n">
        <f aca="false">BDS_data!AB556</f>
        <v>15.1382076999654</v>
      </c>
      <c r="E63" s="1" t="n">
        <f aca="false">BDS_data!AC556</f>
        <v>0.0919870043904287</v>
      </c>
      <c r="F63" s="1" t="n">
        <f aca="false">BDS_data!AD556</f>
        <v>0.174261918726698</v>
      </c>
    </row>
    <row r="64" customFormat="false" ht="12.8" hidden="false" customHeight="false" outlineLevel="0" collapsed="false">
      <c r="A64" s="1" t="str">
        <f aca="false">BDS_data!AA557</f>
        <v>2013</v>
      </c>
      <c r="B64" s="1" t="n">
        <v>2</v>
      </c>
      <c r="C64" s="1" t="n">
        <v>2</v>
      </c>
      <c r="D64" s="1" t="n">
        <f aca="false">BDS_data!AB557</f>
        <v>18.5067399929742</v>
      </c>
      <c r="E64" s="1" t="n">
        <f aca="false">BDS_data!AC557</f>
        <v>0.0695814387828479</v>
      </c>
      <c r="F64" s="1" t="n">
        <f aca="false">BDS_data!AD557</f>
        <v>0.143400480724429</v>
      </c>
    </row>
    <row r="65" customFormat="false" ht="12.8" hidden="false" customHeight="false" outlineLevel="0" collapsed="false">
      <c r="A65" s="1" t="str">
        <f aca="false">BDS_data!AA558</f>
        <v>2013</v>
      </c>
      <c r="B65" s="1" t="n">
        <v>3</v>
      </c>
      <c r="C65" s="1" t="n">
        <v>3</v>
      </c>
      <c r="D65" s="1" t="n">
        <f aca="false">BDS_data!AB558</f>
        <v>18.5040324960167</v>
      </c>
      <c r="E65" s="1" t="n">
        <f aca="false">BDS_data!AC558</f>
        <v>0.0618857000478654</v>
      </c>
      <c r="F65" s="1" t="n">
        <f aca="false">BDS_data!AD558</f>
        <v>0.0963209523269192</v>
      </c>
    </row>
    <row r="66" customFormat="false" ht="12.8" hidden="false" customHeight="false" outlineLevel="0" collapsed="false">
      <c r="A66" s="1" t="str">
        <f aca="false">BDS_data!AA559</f>
        <v>2013</v>
      </c>
      <c r="B66" s="1" t="n">
        <v>4</v>
      </c>
      <c r="C66" s="1" t="n">
        <v>4</v>
      </c>
      <c r="D66" s="1" t="n">
        <f aca="false">BDS_data!AB559</f>
        <v>20.4642226138928</v>
      </c>
      <c r="E66" s="1" t="n">
        <f aca="false">BDS_data!AC559</f>
        <v>0.0550266095047133</v>
      </c>
      <c r="F66" s="1" t="n">
        <f aca="false">BDS_data!AD559</f>
        <v>0.0813388853972064</v>
      </c>
    </row>
    <row r="67" customFormat="false" ht="12.8" hidden="false" customHeight="false" outlineLevel="0" collapsed="false">
      <c r="A67" s="1" t="str">
        <f aca="false">BDS_data!AA560</f>
        <v>2013</v>
      </c>
      <c r="B67" s="1" t="n">
        <v>5</v>
      </c>
      <c r="C67" s="1" t="n">
        <v>5</v>
      </c>
      <c r="D67" s="1" t="n">
        <f aca="false">BDS_data!AB560</f>
        <v>31.3940543660205</v>
      </c>
      <c r="E67" s="1" t="n">
        <f aca="false">BDS_data!AC560</f>
        <v>0.0477187278469972</v>
      </c>
      <c r="F67" s="1" t="n">
        <f aca="false">BDS_data!AD560</f>
        <v>0.288703074892407</v>
      </c>
    </row>
    <row r="68" customFormat="false" ht="12.8" hidden="false" customHeight="false" outlineLevel="0" collapsed="false">
      <c r="A68" s="1" t="str">
        <f aca="false">BDS_data!AA570</f>
        <v>2014</v>
      </c>
      <c r="B68" s="1" t="n">
        <v>0</v>
      </c>
      <c r="C68" s="1" t="n">
        <v>0</v>
      </c>
      <c r="D68" s="1" t="n">
        <f aca="false">BDS_data!AB570</f>
        <v>11.2255579299832</v>
      </c>
      <c r="E68" s="1" t="n">
        <f aca="false">BDS_data!AC570</f>
        <v>0.122876851968342</v>
      </c>
      <c r="F68" s="1" t="n">
        <f aca="false">BDS_data!AD570</f>
        <v>0.212010923998414</v>
      </c>
    </row>
    <row r="69" customFormat="false" ht="12.8" hidden="false" customHeight="false" outlineLevel="0" collapsed="false">
      <c r="A69" s="1" t="str">
        <f aca="false">BDS_data!AA571</f>
        <v>2014</v>
      </c>
      <c r="B69" s="1" t="n">
        <v>1</v>
      </c>
      <c r="C69" s="1" t="n">
        <v>1</v>
      </c>
      <c r="D69" s="1" t="n">
        <f aca="false">BDS_data!AB571</f>
        <v>15.0900764905074</v>
      </c>
      <c r="E69" s="1" t="n">
        <f aca="false">BDS_data!AC571</f>
        <v>0.0887948220893802</v>
      </c>
      <c r="F69" s="1" t="n">
        <f aca="false">BDS_data!AD571</f>
        <v>0.170127396551436</v>
      </c>
    </row>
    <row r="70" customFormat="false" ht="12.8" hidden="false" customHeight="false" outlineLevel="0" collapsed="false">
      <c r="A70" s="1" t="str">
        <f aca="false">BDS_data!AA572</f>
        <v>2014</v>
      </c>
      <c r="B70" s="1" t="n">
        <v>2</v>
      </c>
      <c r="C70" s="1" t="n">
        <v>2</v>
      </c>
      <c r="D70" s="1" t="n">
        <f aca="false">BDS_data!AB572</f>
        <v>18.723199332698</v>
      </c>
      <c r="E70" s="1" t="n">
        <f aca="false">BDS_data!AC572</f>
        <v>0.0683790050544668</v>
      </c>
      <c r="F70" s="1" t="n">
        <f aca="false">BDS_data!AD572</f>
        <v>0.145493153777687</v>
      </c>
    </row>
    <row r="71" customFormat="false" ht="12.8" hidden="false" customHeight="false" outlineLevel="0" collapsed="false">
      <c r="A71" s="1" t="str">
        <f aca="false">BDS_data!AA573</f>
        <v>2014</v>
      </c>
      <c r="B71" s="1" t="n">
        <v>3</v>
      </c>
      <c r="C71" s="1" t="n">
        <v>3</v>
      </c>
      <c r="D71" s="1" t="n">
        <f aca="false">BDS_data!AB573</f>
        <v>19.0104232823411</v>
      </c>
      <c r="E71" s="1" t="n">
        <f aca="false">BDS_data!AC573</f>
        <v>0.0600859518927855</v>
      </c>
      <c r="F71" s="1" t="n">
        <f aca="false">BDS_data!AD573</f>
        <v>0.101281261725679</v>
      </c>
    </row>
    <row r="72" customFormat="false" ht="12.8" hidden="false" customHeight="false" outlineLevel="0" collapsed="false">
      <c r="A72" s="1" t="str">
        <f aca="false">BDS_data!AA574</f>
        <v>2014</v>
      </c>
      <c r="B72" s="1" t="n">
        <v>4</v>
      </c>
      <c r="C72" s="1" t="n">
        <v>4</v>
      </c>
      <c r="D72" s="1" t="n">
        <f aca="false">BDS_data!AB574</f>
        <v>20.1661432858443</v>
      </c>
      <c r="E72" s="1" t="n">
        <f aca="false">BDS_data!AC574</f>
        <v>0.056050383933588</v>
      </c>
      <c r="F72" s="1" t="n">
        <f aca="false">BDS_data!AD574</f>
        <v>0.0777493345880466</v>
      </c>
    </row>
    <row r="73" customFormat="false" ht="12.8" hidden="false" customHeight="false" outlineLevel="0" collapsed="false">
      <c r="A73" s="1" t="str">
        <f aca="false">BDS_data!AA575</f>
        <v>2014</v>
      </c>
      <c r="B73" s="1" t="n">
        <v>5</v>
      </c>
      <c r="C73" s="1" t="n">
        <v>5</v>
      </c>
      <c r="D73" s="1" t="n">
        <f aca="false">BDS_data!AB575</f>
        <v>31.4790780106698</v>
      </c>
      <c r="E73" s="1" t="n">
        <f aca="false">BDS_data!AC575</f>
        <v>0.0487952995915705</v>
      </c>
      <c r="F73" s="1" t="n">
        <f aca="false">BDS_data!AD575</f>
        <v>0.293337929358737</v>
      </c>
    </row>
    <row r="74" customFormat="false" ht="12.8" hidden="false" customHeight="false" outlineLevel="0" collapsed="false">
      <c r="A74" s="1" t="str">
        <f aca="false">BDS_data!AA585</f>
        <v>2015</v>
      </c>
      <c r="B74" s="1" t="n">
        <v>0</v>
      </c>
      <c r="C74" s="1" t="n">
        <v>0</v>
      </c>
      <c r="D74" s="1" t="n">
        <f aca="false">BDS_data!AB585</f>
        <v>11.2317146665938</v>
      </c>
      <c r="E74" s="1" t="n">
        <f aca="false">BDS_data!AC585</f>
        <v>0.125331397300538</v>
      </c>
      <c r="F74" s="1" t="n">
        <f aca="false">BDS_data!AD585</f>
        <v>0.20960033929024</v>
      </c>
    </row>
    <row r="75" customFormat="false" ht="12.8" hidden="false" customHeight="false" outlineLevel="0" collapsed="false">
      <c r="A75" s="1" t="str">
        <f aca="false">BDS_data!AA586</f>
        <v>2015</v>
      </c>
      <c r="B75" s="1" t="n">
        <v>1</v>
      </c>
      <c r="C75" s="1" t="n">
        <v>1</v>
      </c>
      <c r="D75" s="1" t="n">
        <f aca="false">BDS_data!AB586</f>
        <v>15.4372173229522</v>
      </c>
      <c r="E75" s="1" t="n">
        <f aca="false">BDS_data!AC586</f>
        <v>0.09083063826935</v>
      </c>
      <c r="F75" s="1" t="n">
        <f aca="false">BDS_data!AD586</f>
        <v>0.166621627084244</v>
      </c>
    </row>
    <row r="76" customFormat="false" ht="12.8" hidden="false" customHeight="false" outlineLevel="0" collapsed="false">
      <c r="A76" s="1" t="str">
        <f aca="false">BDS_data!AA587</f>
        <v>2015</v>
      </c>
      <c r="B76" s="1" t="n">
        <v>2</v>
      </c>
      <c r="C76" s="1" t="n">
        <v>2</v>
      </c>
      <c r="D76" s="1" t="n">
        <f aca="false">BDS_data!AB587</f>
        <v>18.4617318752978</v>
      </c>
      <c r="E76" s="1" t="n">
        <f aca="false">BDS_data!AC587</f>
        <v>0.0714936938868434</v>
      </c>
      <c r="F76" s="1" t="n">
        <f aca="false">BDS_data!AD587</f>
        <v>0.143001130465978</v>
      </c>
    </row>
    <row r="77" customFormat="false" ht="12.8" hidden="false" customHeight="false" outlineLevel="0" collapsed="false">
      <c r="A77" s="1" t="str">
        <f aca="false">BDS_data!AA588</f>
        <v>2015</v>
      </c>
      <c r="B77" s="1" t="n">
        <v>3</v>
      </c>
      <c r="C77" s="1" t="n">
        <v>3</v>
      </c>
      <c r="D77" s="1" t="n">
        <f aca="false">BDS_data!AB588</f>
        <v>19.7965968113662</v>
      </c>
      <c r="E77" s="1" t="n">
        <f aca="false">BDS_data!AC588</f>
        <v>0.0611098698285704</v>
      </c>
      <c r="F77" s="1" t="n">
        <f aca="false">BDS_data!AD588</f>
        <v>0.106348882631551</v>
      </c>
    </row>
    <row r="78" customFormat="false" ht="12.8" hidden="false" customHeight="false" outlineLevel="0" collapsed="false">
      <c r="A78" s="1" t="str">
        <f aca="false">BDS_data!AA589</f>
        <v>2015</v>
      </c>
      <c r="B78" s="1" t="n">
        <v>4</v>
      </c>
      <c r="C78" s="1" t="n">
        <v>4</v>
      </c>
      <c r="D78" s="1" t="n">
        <f aca="false">BDS_data!AB589</f>
        <v>19.8784510794354</v>
      </c>
      <c r="E78" s="1" t="n">
        <f aca="false">BDS_data!AC589</f>
        <v>0.0576282694436756</v>
      </c>
      <c r="F78" s="1" t="n">
        <f aca="false">BDS_data!AD589</f>
        <v>0.0755776113723396</v>
      </c>
    </row>
    <row r="79" customFormat="false" ht="12.8" hidden="false" customHeight="false" outlineLevel="0" collapsed="false">
      <c r="A79" s="1" t="str">
        <f aca="false">BDS_data!AA590</f>
        <v>2015</v>
      </c>
      <c r="B79" s="1" t="n">
        <v>5</v>
      </c>
      <c r="C79" s="1" t="n">
        <v>5</v>
      </c>
      <c r="D79" s="1" t="n">
        <f aca="false">BDS_data!AB590</f>
        <v>31.7430146230542</v>
      </c>
      <c r="E79" s="1" t="n">
        <f aca="false">BDS_data!AC590</f>
        <v>0.0504725029646046</v>
      </c>
      <c r="F79" s="1" t="n">
        <f aca="false">BDS_data!AD590</f>
        <v>0.298850409155647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D33" activeCellId="0" sqref="D33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71</v>
      </c>
      <c r="B1" s="1" t="s">
        <v>98</v>
      </c>
      <c r="C1" s="1" t="s">
        <v>99</v>
      </c>
    </row>
    <row r="2" customFormat="false" ht="12.8" hidden="false" customHeight="false" outlineLevel="0" collapsed="false">
      <c r="A2" s="1" t="n">
        <v>1993</v>
      </c>
      <c r="B2" s="1" t="n">
        <f aca="false">BDS_data!G262</f>
        <v>11.5</v>
      </c>
      <c r="C2" s="1" t="n">
        <f aca="false">BDS_data!I262</f>
        <v>10.3</v>
      </c>
    </row>
    <row r="3" customFormat="false" ht="12.8" hidden="false" customHeight="false" outlineLevel="0" collapsed="false">
      <c r="A3" s="1" t="n">
        <v>1994</v>
      </c>
      <c r="B3" s="1" t="n">
        <f aca="false">BDS_data!G277</f>
        <v>12.1</v>
      </c>
      <c r="C3" s="1" t="n">
        <f aca="false">BDS_data!I277</f>
        <v>10.1</v>
      </c>
    </row>
    <row r="4" customFormat="false" ht="12.8" hidden="false" customHeight="false" outlineLevel="0" collapsed="false">
      <c r="A4" s="1" t="n">
        <v>1995</v>
      </c>
      <c r="B4" s="1" t="n">
        <f aca="false">BDS_data!G292</f>
        <v>12.3</v>
      </c>
      <c r="C4" s="1" t="n">
        <f aca="false">BDS_data!I292</f>
        <v>10</v>
      </c>
    </row>
    <row r="5" customFormat="false" ht="12.8" hidden="false" customHeight="false" outlineLevel="0" collapsed="false">
      <c r="A5" s="1" t="n">
        <v>1996</v>
      </c>
      <c r="B5" s="1" t="n">
        <f aca="false">BDS_data!G307</f>
        <v>12.1</v>
      </c>
      <c r="C5" s="1" t="n">
        <f aca="false">BDS_data!I307</f>
        <v>10.3</v>
      </c>
    </row>
    <row r="6" customFormat="false" ht="12.8" hidden="false" customHeight="false" outlineLevel="0" collapsed="false">
      <c r="A6" s="1" t="n">
        <v>1997</v>
      </c>
      <c r="B6" s="1" t="n">
        <f aca="false">BDS_data!G322</f>
        <v>12.9</v>
      </c>
      <c r="C6" s="1" t="n">
        <f aca="false">BDS_data!I322</f>
        <v>11.1</v>
      </c>
    </row>
    <row r="7" customFormat="false" ht="12.8" hidden="false" customHeight="false" outlineLevel="0" collapsed="false">
      <c r="A7" s="1" t="n">
        <v>1998</v>
      </c>
      <c r="B7" s="1" t="n">
        <f aca="false">BDS_data!G337</f>
        <v>12</v>
      </c>
      <c r="C7" s="1" t="n">
        <f aca="false">BDS_data!I337</f>
        <v>10.6</v>
      </c>
    </row>
    <row r="8" customFormat="false" ht="12.8" hidden="false" customHeight="false" outlineLevel="0" collapsed="false">
      <c r="A8" s="1" t="n">
        <v>1999</v>
      </c>
      <c r="B8" s="1" t="n">
        <f aca="false">BDS_data!G352</f>
        <v>11.6</v>
      </c>
      <c r="C8" s="1" t="n">
        <f aca="false">BDS_data!I352</f>
        <v>10.5</v>
      </c>
    </row>
    <row r="9" customFormat="false" ht="12.8" hidden="false" customHeight="false" outlineLevel="0" collapsed="false">
      <c r="A9" s="1" t="n">
        <v>2000</v>
      </c>
      <c r="B9" s="1" t="n">
        <f aca="false">BDS_data!G367</f>
        <v>11.4</v>
      </c>
      <c r="C9" s="1" t="n">
        <f aca="false">BDS_data!I367</f>
        <v>10.7</v>
      </c>
    </row>
    <row r="10" customFormat="false" ht="12.8" hidden="false" customHeight="false" outlineLevel="0" collapsed="false">
      <c r="A10" s="1" t="n">
        <v>2001</v>
      </c>
      <c r="B10" s="1" t="n">
        <f aca="false">BDS_data!G382</f>
        <v>11.5</v>
      </c>
      <c r="C10" s="1" t="n">
        <f aca="false">BDS_data!I382</f>
        <v>10.9</v>
      </c>
    </row>
    <row r="11" customFormat="false" ht="12.8" hidden="false" customHeight="false" outlineLevel="0" collapsed="false">
      <c r="A11" s="1" t="n">
        <v>2002</v>
      </c>
      <c r="B11" s="1" t="n">
        <f aca="false">BDS_data!G397</f>
        <v>12.7</v>
      </c>
      <c r="C11" s="1" t="n">
        <f aca="false">BDS_data!I397</f>
        <v>11.9</v>
      </c>
    </row>
    <row r="12" customFormat="false" ht="12.8" hidden="false" customHeight="false" outlineLevel="0" collapsed="false">
      <c r="A12" s="1" t="n">
        <v>2003</v>
      </c>
      <c r="B12" s="1" t="n">
        <f aca="false">BDS_data!G412</f>
        <v>12.1</v>
      </c>
      <c r="C12" s="1" t="n">
        <f aca="false">BDS_data!I412</f>
        <v>9.4</v>
      </c>
    </row>
    <row r="13" customFormat="false" ht="12.8" hidden="false" customHeight="false" outlineLevel="0" collapsed="false">
      <c r="A13" s="1" t="n">
        <v>2004</v>
      </c>
      <c r="B13" s="1" t="n">
        <f aca="false">BDS_data!G427</f>
        <v>11.8</v>
      </c>
      <c r="C13" s="1" t="n">
        <f aca="false">BDS_data!I427</f>
        <v>9.5</v>
      </c>
    </row>
    <row r="14" customFormat="false" ht="12.8" hidden="false" customHeight="false" outlineLevel="0" collapsed="false">
      <c r="A14" s="1" t="n">
        <v>2005</v>
      </c>
      <c r="B14" s="1" t="n">
        <f aca="false">BDS_data!G442</f>
        <v>12.2</v>
      </c>
      <c r="C14" s="1" t="n">
        <f aca="false">BDS_data!I442</f>
        <v>9.3</v>
      </c>
    </row>
    <row r="15" customFormat="false" ht="12.8" hidden="false" customHeight="false" outlineLevel="0" collapsed="false">
      <c r="A15" s="1" t="n">
        <v>2006</v>
      </c>
      <c r="B15" s="1" t="n">
        <f aca="false">BDS_data!G457</f>
        <v>12.3</v>
      </c>
      <c r="C15" s="1" t="n">
        <f aca="false">BDS_data!I457</f>
        <v>9.9</v>
      </c>
    </row>
    <row r="16" customFormat="false" ht="12.8" hidden="false" customHeight="false" outlineLevel="0" collapsed="false">
      <c r="A16" s="1" t="n">
        <v>2007</v>
      </c>
      <c r="B16" s="1" t="n">
        <f aca="false">BDS_data!G472</f>
        <v>12</v>
      </c>
      <c r="C16" s="1" t="n">
        <f aca="false">BDS_data!I472</f>
        <v>10.2</v>
      </c>
    </row>
    <row r="17" customFormat="false" ht="12.8" hidden="false" customHeight="false" outlineLevel="0" collapsed="false">
      <c r="A17" s="1" t="n">
        <v>2008</v>
      </c>
      <c r="B17" s="1" t="n">
        <f aca="false">BDS_data!G487</f>
        <v>10.5</v>
      </c>
      <c r="C17" s="1" t="n">
        <f aca="false">BDS_data!I487</f>
        <v>9.8</v>
      </c>
    </row>
    <row r="18" customFormat="false" ht="12.8" hidden="false" customHeight="false" outlineLevel="0" collapsed="false">
      <c r="A18" s="1" t="n">
        <v>2009</v>
      </c>
      <c r="B18" s="1" t="n">
        <f aca="false">BDS_data!G502</f>
        <v>9.1</v>
      </c>
      <c r="C18" s="1" t="n">
        <f aca="false">BDS_data!I502</f>
        <v>10.8</v>
      </c>
    </row>
    <row r="19" customFormat="false" ht="12.8" hidden="false" customHeight="false" outlineLevel="0" collapsed="false">
      <c r="A19" s="1" t="n">
        <v>2010</v>
      </c>
      <c r="B19" s="1" t="n">
        <f aca="false">BDS_data!G517</f>
        <v>9.3</v>
      </c>
      <c r="C19" s="1" t="n">
        <f aca="false">BDS_data!I517</f>
        <v>9.7</v>
      </c>
    </row>
    <row r="20" customFormat="false" ht="12.8" hidden="false" customHeight="false" outlineLevel="0" collapsed="false">
      <c r="A20" s="1" t="n">
        <v>2011</v>
      </c>
      <c r="B20" s="1" t="n">
        <f aca="false">BDS_data!G532</f>
        <v>9.7</v>
      </c>
      <c r="C20" s="1" t="n">
        <f aca="false">BDS_data!I532</f>
        <v>9.4</v>
      </c>
    </row>
    <row r="21" customFormat="false" ht="12.8" hidden="false" customHeight="false" outlineLevel="0" collapsed="false">
      <c r="A21" s="1" t="n">
        <v>2012</v>
      </c>
      <c r="B21" s="1" t="n">
        <f aca="false">BDS_data!G547</f>
        <v>10.2</v>
      </c>
      <c r="C21" s="1" t="n">
        <f aca="false">BDS_data!I547</f>
        <v>9.2</v>
      </c>
    </row>
    <row r="22" customFormat="false" ht="12.8" hidden="false" customHeight="false" outlineLevel="0" collapsed="false">
      <c r="A22" s="1" t="n">
        <v>2013</v>
      </c>
      <c r="B22" s="1" t="n">
        <f aca="false">BDS_data!G562</f>
        <v>9.5</v>
      </c>
      <c r="C22" s="1" t="n">
        <f aca="false">BDS_data!I562</f>
        <v>8.8</v>
      </c>
    </row>
    <row r="23" customFormat="false" ht="12.8" hidden="false" customHeight="false" outlineLevel="0" collapsed="false">
      <c r="A23" s="1" t="n">
        <v>2014</v>
      </c>
      <c r="B23" s="1" t="n">
        <f aca="false">BDS_data!G577</f>
        <v>10</v>
      </c>
      <c r="C23" s="1" t="n">
        <f aca="false">BDS_data!I577</f>
        <v>8.6</v>
      </c>
    </row>
    <row r="24" customFormat="false" ht="12.8" hidden="false" customHeight="false" outlineLevel="0" collapsed="false">
      <c r="A24" s="1" t="n">
        <v>2015</v>
      </c>
      <c r="B24" s="1" t="n">
        <f aca="false">BDS_data!G592</f>
        <v>10.1</v>
      </c>
      <c r="C24" s="1" t="n">
        <f aca="false">BDS_data!I592</f>
        <v>8.8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LibreOffice/5.2.6.2$Windows_X86_64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2017-12-18T10:15:09Z</dcterms:created>
  <dc:creator/>
  <dc:description/>
  <dc:language>fr-FR</dc:language>
  <cp:lastModifiedBy/>
  <dcterms:modified xsi:type="dcterms:W3CDTF">2018-05-14T19:22:58Z</dcterms:modified>
  <cp:revision>45</cp:revision>
  <dc:subject/>
  <dc:title/>
</cp:coreProperties>
</file>